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Legislative and External Affairs\Website Updates\"/>
    </mc:Choice>
  </mc:AlternateContent>
  <xr:revisionPtr revIDLastSave="0" documentId="8_{92601C3C-70E3-4E01-89B4-00D3FCD37A3B}" xr6:coauthVersionLast="47" xr6:coauthVersionMax="47" xr10:uidLastSave="{00000000-0000-0000-0000-000000000000}"/>
  <workbookProtection workbookAlgorithmName="SHA-512" workbookHashValue="sDTxQuDqEuHBpAkYnPwJjTGpdiWeaS2BlkRPsworfuZiSfvwxWtMkPuBNRTB/iKPlnwxkwc5n7HOMu4sr6/CYA==" workbookSaltValue="6aJJwirfbAU/380JFz9NVw==" workbookSpinCount="100000" lockStructure="1"/>
  <bookViews>
    <workbookView xWindow="28680" yWindow="-120" windowWidth="20730" windowHeight="11160" xr2:uid="{DF812B76-DAA3-40D6-93BC-417EDB7F34D2}"/>
  </bookViews>
  <sheets>
    <sheet name="Excel HP-FA Application" sheetId="5" r:id="rId1"/>
    <sheet name="UTILITY"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5" l="1"/>
  <c r="J30" i="5"/>
  <c r="I30" i="5"/>
  <c r="F30" i="5"/>
  <c r="E30" i="5"/>
  <c r="L41" i="5"/>
  <c r="L40" i="5"/>
  <c r="L38" i="5"/>
  <c r="L37" i="5"/>
  <c r="L36" i="5"/>
  <c r="L34" i="5"/>
  <c r="L33" i="5"/>
  <c r="L32" i="5"/>
  <c r="H38" i="5"/>
  <c r="H37" i="5"/>
  <c r="M37" i="5" s="1"/>
  <c r="H36" i="5"/>
  <c r="H33" i="5"/>
  <c r="H32" i="5"/>
  <c r="K40" i="5"/>
  <c r="J40" i="5"/>
  <c r="I40" i="5"/>
  <c r="G40" i="5"/>
  <c r="K38" i="5"/>
  <c r="J38" i="5"/>
  <c r="I38" i="5"/>
  <c r="K34" i="5"/>
  <c r="J34" i="5"/>
  <c r="I34" i="5"/>
  <c r="G38" i="5"/>
  <c r="F38" i="5"/>
  <c r="E38" i="5"/>
  <c r="G34" i="5"/>
  <c r="F34" i="5"/>
  <c r="F40" i="5" s="1"/>
  <c r="E34" i="5"/>
  <c r="H34" i="5" l="1"/>
  <c r="M34" i="5" s="1"/>
  <c r="E40" i="5"/>
  <c r="M32" i="5"/>
  <c r="M36" i="5"/>
  <c r="M33" i="5"/>
  <c r="M38" i="5"/>
  <c r="H40" i="5" l="1"/>
  <c r="M40" i="5"/>
  <c r="C13" i="5" s="1"/>
  <c r="C9" i="5"/>
</calcChain>
</file>

<file path=xl/sharedStrings.xml><?xml version="1.0" encoding="utf-8"?>
<sst xmlns="http://schemas.openxmlformats.org/spreadsheetml/2006/main" count="81" uniqueCount="63">
  <si>
    <t>Response</t>
  </si>
  <si>
    <t>Calculation</t>
  </si>
  <si>
    <t>AMIS Field Name</t>
  </si>
  <si>
    <t>Question Tips</t>
  </si>
  <si>
    <t>Field Type</t>
  </si>
  <si>
    <t>Rental Housing</t>
  </si>
  <si>
    <t>Numeric</t>
  </si>
  <si>
    <t xml:space="preserve">81-120% AMI Units </t>
  </si>
  <si>
    <t>Total Rental Housing Units</t>
  </si>
  <si>
    <t>This field will be auto-calculated.</t>
  </si>
  <si>
    <t>Auto-Calculated</t>
  </si>
  <si>
    <t>Homeownership Housing</t>
  </si>
  <si>
    <t>Total Homeownership Units</t>
  </si>
  <si>
    <t>All Housing</t>
  </si>
  <si>
    <t>Total - All Housing Units</t>
  </si>
  <si>
    <t>Historic 3</t>
  </si>
  <si>
    <t>Historic 2</t>
  </si>
  <si>
    <t>Historic 1</t>
  </si>
  <si>
    <t>Projected 1</t>
  </si>
  <si>
    <t>Projected 2</t>
  </si>
  <si>
    <t>Projected 3</t>
  </si>
  <si>
    <t xml:space="preserve">Enter the number of 81-120% AMI units </t>
  </si>
  <si>
    <t>PASS</t>
  </si>
  <si>
    <t>FAIL</t>
  </si>
  <si>
    <t>Test</t>
  </si>
  <si>
    <t>Attestation:</t>
  </si>
  <si>
    <t xml:space="preserve">0-80% AMI Units </t>
  </si>
  <si>
    <t xml:space="preserve">Enter the number of 0-80% AMI units </t>
  </si>
  <si>
    <t xml:space="preserve">81-150% AMI Units </t>
  </si>
  <si>
    <t xml:space="preserve">Enter the number of 81-150% AMI units </t>
  </si>
  <si>
    <t>Confirmation</t>
  </si>
  <si>
    <t>I confirm PG&amp;M amount.</t>
  </si>
  <si>
    <t>FY 2025 FA App. Control Number:</t>
  </si>
  <si>
    <t>Enter Authorized Representative Name, Title (as it appears in AMIS)</t>
  </si>
  <si>
    <t>Enter the Orgnaization Name from the AMIS Application</t>
  </si>
  <si>
    <t>HP-FA Award Amount Request:</t>
  </si>
  <si>
    <t>3-Year Historic Baseline (sum)</t>
  </si>
  <si>
    <t>*IMPORTANT: The Fiscal Years (FYs) in these cells must match the corresponding FYs in the FY 2025 Application you submit in AMIS.</t>
  </si>
  <si>
    <t>Housing Production - Unit # by Income Level</t>
  </si>
  <si>
    <t xml:space="preserve"> HP-FA Units
Projected Year 1 
(Estimate)</t>
  </si>
  <si>
    <t xml:space="preserve"> HP-FA Units
Projected Year 2
(Estimate)</t>
  </si>
  <si>
    <t xml:space="preserve"> HP-FA Units
Projected Year 3
(Estimate)</t>
  </si>
  <si>
    <t>Enter the narrative response here.</t>
  </si>
  <si>
    <t>Housing Production (HP-FA) - Excel Application</t>
  </si>
  <si>
    <t>PG&amp;M 6-1 Confirmation: HP-FA Units:</t>
  </si>
  <si>
    <r>
      <t xml:space="preserve">PG&amp;M 6-3 Confirmation: Minimum Percentage of HP-FA Units for 80% AMI or below:    </t>
    </r>
    <r>
      <rPr>
        <b/>
        <sz val="10"/>
        <color rgb="FFFF0000"/>
        <rFont val="Calibri"/>
        <family val="2"/>
        <scheme val="minor"/>
      </rPr>
      <t>51%</t>
    </r>
  </si>
  <si>
    <t>Percentage of HP-FA units that are for 80% AMI or below:</t>
  </si>
  <si>
    <t>Total Housing Units Financed
Historic Year 3 (Actual)</t>
  </si>
  <si>
    <t>Total Housing Units Financed
Historic Year 2 (Actual)</t>
  </si>
  <si>
    <t>Total Housing Units Financed
Historic Year 1 (Actual)</t>
  </si>
  <si>
    <t>Total HP-FA Units produced by end of HP-FA Investment Period of Performance</t>
  </si>
  <si>
    <t xml:space="preserve">Minimum Total HP-FA Eligible Income Housing Units financed during the HP-FA Investment Period of Performance </t>
  </si>
  <si>
    <t>PG&amp;M 6-2 Confirmation: Minimum Total HP-FA Income Eligible Housing Units:</t>
  </si>
  <si>
    <t xml:space="preserve"> </t>
  </si>
  <si>
    <t>By entering my name in the box above: I certify and attest that I have reviewed and understand the CDFI Fund's Affordability Period requirements for the Housing Production-FA (HP-FA) program as set forth in the HP-FA Guidance. I understand that my CDFI must ensure compliance with these requirements, and that reporting to ensure compliance with these requirements will be an ongoing responsibility, until all Affordability Period requirements are satisfied, pursuant to the terms of the Assistance Agreement. By entering my name, I agree to the terms stated above. Note: This attestation must be completed by an Authorized Representative from your Organization.</t>
  </si>
  <si>
    <r>
      <t xml:space="preserve">This PG&amp;M comes from the data table below (see table cell with red background, L40). This PG&amp;M indicates how many HP-FA units (i.e., units that meet the HP-FA key requirements in the HP-FA Guidance) your CDFI commits to financing and that will be completed over the next three (3) years. (Note: If selected for an HP-FA Award at an amount less than the HP-FA requested amount in this workbook (Cell C7), the CDFI Fund will prorate the final PG&amp;M based on the actual HP-FA award amount.) </t>
    </r>
    <r>
      <rPr>
        <u/>
        <sz val="10"/>
        <color rgb="FF000000"/>
        <rFont val="Calibri"/>
        <family val="2"/>
        <scheme val="minor"/>
      </rPr>
      <t>This PG&amp;M will not be subject to modification post-award.</t>
    </r>
  </si>
  <si>
    <r>
      <t xml:space="preserve">This PG&amp;M comes from the data table below (see table cell with yellow background, M40). This PG&amp;M equals your three-year historic baseline of all HP-FA Income Eligible Housing units financed (120% AMI or below for rental housing and 150% AMI or below for Homeownership, Cell H40) plus your HP-FA units (Cell L40). It indicates the minimum total units of housing (at the eligible income levels for HP-FA) that your CDFI commits to financing over the next three (3) years (Cell M40), to demonstrate you have increased the supply of HP-FA Income Eligible Housing units with your HP-FA Award. (The final PG&amp;M will be prorated in the Assistance Agreement based on the final HP-FA Award amount.) </t>
    </r>
    <r>
      <rPr>
        <u/>
        <sz val="10"/>
        <color rgb="FF000000"/>
        <rFont val="Calibri"/>
        <family val="2"/>
        <scheme val="minor"/>
      </rPr>
      <t>This PG&amp;M will not be subject to modification post-award.</t>
    </r>
  </si>
  <si>
    <r>
      <rPr>
        <sz val="10"/>
        <color theme="1"/>
        <rFont val="Calibri"/>
        <family val="2"/>
        <scheme val="minor"/>
      </rPr>
      <t xml:space="preserve">Of the HP-FA units in PG&amp;M 6-1 above, at least 51% of these HP-FA units must be for families at 80% AMI or below. </t>
    </r>
    <r>
      <rPr>
        <u/>
        <sz val="10"/>
        <color theme="1"/>
        <rFont val="Calibri"/>
        <family val="2"/>
        <scheme val="minor"/>
      </rPr>
      <t xml:space="preserve">This PG&amp;M will not be subject to modification after award. </t>
    </r>
  </si>
  <si>
    <t>Select Year</t>
  </si>
  <si>
    <r>
      <rPr>
        <b/>
        <sz val="12"/>
        <color rgb="FFFF0000"/>
        <rFont val="Calibri"/>
        <family val="2"/>
        <scheme val="minor"/>
      </rPr>
      <t xml:space="preserve">Instructions: </t>
    </r>
    <r>
      <rPr>
        <b/>
        <sz val="12"/>
        <color theme="8"/>
        <rFont val="Calibri"/>
        <family val="2"/>
        <scheme val="minor"/>
      </rPr>
      <t>Fill in manila colored cells only (Cells C5:C7, C20, F9, G30, E32:G33, I32:K33, E36:G37, I36:K37). All other cells will populate.</t>
    </r>
  </si>
  <si>
    <t>Enter the Associated AMIS Application Control # (e.g., 251FAxxxxxx)</t>
  </si>
  <si>
    <r>
      <rPr>
        <b/>
        <sz val="10"/>
        <color rgb="FF000000"/>
        <rFont val="Calibri"/>
        <family val="2"/>
        <scheme val="minor"/>
      </rPr>
      <t xml:space="preserve">Narrative: 
</t>
    </r>
    <r>
      <rPr>
        <sz val="10"/>
        <color rgb="FF000000"/>
        <rFont val="Calibri"/>
        <family val="2"/>
        <scheme val="minor"/>
      </rPr>
      <t>Describe how the HP-FA Award will be deployed over the three-year Investment Period to increase your financing of affordable housing. What are the deployment risks and challenges your CDFI faces to invest this capital to increase the supply of affordable housing? How will these risks be mitigated? 
(2,000 characters)</t>
    </r>
  </si>
  <si>
    <t>Organization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</si>
</sst>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36" x14ac:knownFonts="1">
    <font>
      <sz val="11"/>
      <color theme="1"/>
      <name val="Calibri"/>
      <family val="2"/>
      <scheme val="minor"/>
    </font>
    <font>
      <sz val="11"/>
      <color theme="1"/>
      <name val="Calibri"/>
      <family val="2"/>
      <scheme val="minor"/>
    </font>
    <font>
      <sz val="10"/>
      <color rgb="FF000000"/>
      <name val="Arial"/>
      <family val="2"/>
    </font>
    <font>
      <sz val="22"/>
      <color theme="0"/>
      <name val="Calibri"/>
      <family val="2"/>
      <scheme val="minor"/>
    </font>
    <font>
      <b/>
      <sz val="14"/>
      <color theme="0"/>
      <name val="Calibri"/>
      <family val="2"/>
      <scheme val="minor"/>
    </font>
    <font>
      <sz val="14"/>
      <color theme="7"/>
      <name val="Calibri"/>
      <family val="2"/>
      <scheme val="minor"/>
    </font>
    <font>
      <sz val="16"/>
      <color rgb="FF0070C0"/>
      <name val="Calibri"/>
      <family val="2"/>
      <scheme val="minor"/>
    </font>
    <font>
      <b/>
      <sz val="14"/>
      <color theme="8"/>
      <name val="Calibri"/>
      <family val="2"/>
      <scheme val="minor"/>
    </font>
    <font>
      <sz val="14"/>
      <color theme="8"/>
      <name val="Calibri"/>
      <family val="2"/>
      <scheme val="minor"/>
    </font>
    <font>
      <sz val="10"/>
      <color rgb="FF000000"/>
      <name val="Calibri"/>
      <family val="2"/>
      <scheme val="minor"/>
    </font>
    <font>
      <sz val="10"/>
      <color theme="8"/>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4"/>
      <color rgb="FFFF0000"/>
      <name val="Calibri"/>
      <family val="2"/>
      <scheme val="minor"/>
    </font>
    <font>
      <b/>
      <sz val="14"/>
      <color theme="1"/>
      <name val="Calibri"/>
      <family val="2"/>
      <scheme val="minor"/>
    </font>
    <font>
      <sz val="14"/>
      <color theme="1"/>
      <name val="Calibri"/>
      <family val="2"/>
      <scheme val="minor"/>
    </font>
    <font>
      <b/>
      <sz val="11"/>
      <color rgb="FF000000"/>
      <name val="Calibri"/>
      <family val="2"/>
      <scheme val="minor"/>
    </font>
    <font>
      <b/>
      <sz val="11"/>
      <color rgb="FFFFFFFF"/>
      <name val="Calibri"/>
      <family val="2"/>
      <scheme val="minor"/>
    </font>
    <font>
      <b/>
      <sz val="10"/>
      <color theme="0"/>
      <name val="Calibri"/>
      <family val="2"/>
      <scheme val="minor"/>
    </font>
    <font>
      <b/>
      <sz val="11"/>
      <color rgb="FFFF0000"/>
      <name val="Calibri"/>
      <family val="2"/>
      <scheme val="minor"/>
    </font>
    <font>
      <b/>
      <sz val="10"/>
      <name val="Calibri"/>
      <family val="2"/>
      <scheme val="minor"/>
    </font>
    <font>
      <sz val="12"/>
      <color theme="8"/>
      <name val="Calibri"/>
      <family val="2"/>
      <scheme val="minor"/>
    </font>
    <font>
      <sz val="11"/>
      <color rgb="FFFF0000"/>
      <name val="Calibri"/>
      <family val="2"/>
      <scheme val="minor"/>
    </font>
    <font>
      <b/>
      <sz val="10"/>
      <color rgb="FF000000"/>
      <name val="Calibri"/>
      <family val="2"/>
      <scheme val="minor"/>
    </font>
    <font>
      <sz val="10"/>
      <color rgb="FF5B9BD5"/>
      <name val="Calibri"/>
      <family val="2"/>
      <scheme val="minor"/>
    </font>
    <font>
      <u/>
      <sz val="10"/>
      <color rgb="FF000000"/>
      <name val="Calibri"/>
      <family val="2"/>
      <scheme val="minor"/>
    </font>
    <font>
      <i/>
      <sz val="10"/>
      <color theme="8"/>
      <name val="Calibri"/>
      <family val="2"/>
      <scheme val="minor"/>
    </font>
    <font>
      <b/>
      <sz val="10"/>
      <color rgb="FFFF0000"/>
      <name val="Calibri"/>
      <family val="2"/>
      <scheme val="minor"/>
    </font>
    <font>
      <b/>
      <sz val="14"/>
      <name val="Calibri"/>
      <family val="2"/>
      <scheme val="minor"/>
    </font>
    <font>
      <b/>
      <sz val="11"/>
      <color theme="0"/>
      <name val="Calibri"/>
      <family val="2"/>
      <scheme val="minor"/>
    </font>
    <font>
      <u/>
      <sz val="10"/>
      <color theme="1"/>
      <name val="Calibri"/>
      <family val="2"/>
      <scheme val="minor"/>
    </font>
    <font>
      <b/>
      <sz val="12"/>
      <color theme="8"/>
      <name val="Calibri"/>
      <family val="2"/>
      <scheme val="minor"/>
    </font>
    <font>
      <b/>
      <sz val="12"/>
      <color rgb="FFFF0000"/>
      <name val="Calibri"/>
      <family val="2"/>
      <scheme val="minor"/>
    </font>
    <font>
      <sz val="11"/>
      <color theme="8" tint="-0.249977111117893"/>
      <name val="Calibri"/>
      <family val="2"/>
      <scheme val="minor"/>
    </font>
    <font>
      <i/>
      <sz val="10"/>
      <color theme="8" tint="-0.249977111117893"/>
      <name val="Calibri"/>
      <family val="2"/>
      <scheme val="minor"/>
    </font>
  </fonts>
  <fills count="19">
    <fill>
      <patternFill patternType="none"/>
    </fill>
    <fill>
      <patternFill patternType="gray125"/>
    </fill>
    <fill>
      <patternFill patternType="solid">
        <fgColor rgb="FF0070C0"/>
        <bgColor rgb="FFF3F3F3"/>
      </patternFill>
    </fill>
    <fill>
      <patternFill patternType="solid">
        <fgColor theme="7"/>
        <bgColor rgb="FFF3F3F3"/>
      </patternFill>
    </fill>
    <fill>
      <patternFill patternType="solid">
        <fgColor theme="0"/>
        <bgColor indexed="64"/>
      </patternFill>
    </fill>
    <fill>
      <patternFill patternType="solid">
        <fgColor theme="7" tint="0.79998168889431442"/>
        <bgColor indexed="64"/>
      </patternFill>
    </fill>
    <fill>
      <patternFill patternType="solid">
        <fgColor theme="7"/>
        <bgColor indexed="64"/>
      </patternFill>
    </fill>
    <fill>
      <patternFill patternType="solid">
        <fgColor theme="0" tint="-0.34998626667073579"/>
        <bgColor indexed="64"/>
      </patternFill>
    </fill>
    <fill>
      <patternFill patternType="solid">
        <fgColor rgb="FF0070C0"/>
        <bgColor indexed="64"/>
      </patternFill>
    </fill>
    <fill>
      <patternFill patternType="solid">
        <fgColor theme="1"/>
        <bgColor indexed="64"/>
      </patternFill>
    </fill>
    <fill>
      <patternFill patternType="solid">
        <fgColor rgb="FFD0CECE"/>
        <bgColor indexed="64"/>
      </patternFill>
    </fill>
    <fill>
      <patternFill patternType="solid">
        <fgColor theme="4" tint="0.59999389629810485"/>
        <bgColor indexed="64"/>
      </patternFill>
    </fill>
    <fill>
      <patternFill patternType="solid">
        <fgColor theme="6"/>
        <bgColor indexed="64"/>
      </patternFill>
    </fill>
    <fill>
      <patternFill patternType="solid">
        <fgColor rgb="FFFF0000"/>
        <bgColor indexed="64"/>
      </patternFill>
    </fill>
    <fill>
      <patternFill patternType="solid">
        <fgColor theme="0"/>
        <bgColor rgb="FFF3F3F3"/>
      </patternFill>
    </fill>
    <fill>
      <patternFill patternType="solid">
        <fgColor rgb="FFFFFF00"/>
        <bgColor indexed="64"/>
      </patternFill>
    </fill>
    <fill>
      <patternFill patternType="solid">
        <fgColor rgb="FFFFF2CC"/>
        <bgColor indexed="64"/>
      </patternFill>
    </fill>
    <fill>
      <patternFill patternType="solid">
        <fgColor theme="9"/>
        <bgColor indexed="64"/>
      </patternFill>
    </fill>
    <fill>
      <patternFill patternType="solid">
        <fgColor rgb="FFB4C6E7"/>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auto="1"/>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xf numFmtId="9" fontId="1" fillId="0" borderId="0" applyFont="0" applyFill="0" applyBorder="0" applyAlignment="0" applyProtection="0"/>
  </cellStyleXfs>
  <cellXfs count="138">
    <xf numFmtId="0" fontId="0" fillId="0" borderId="0" xfId="0"/>
    <xf numFmtId="0" fontId="9" fillId="4" borderId="0" xfId="1" applyFont="1" applyFill="1" applyAlignment="1">
      <alignment horizontal="right" vertical="center"/>
    </xf>
    <xf numFmtId="0" fontId="9" fillId="4" borderId="0" xfId="1" applyFont="1" applyFill="1"/>
    <xf numFmtId="0" fontId="11" fillId="0" borderId="0" xfId="0" applyFont="1"/>
    <xf numFmtId="0" fontId="14" fillId="4" borderId="0" xfId="0" applyFont="1" applyFill="1" applyAlignment="1">
      <alignment horizontal="center"/>
    </xf>
    <xf numFmtId="0" fontId="16" fillId="0" borderId="0" xfId="0" applyFont="1"/>
    <xf numFmtId="0" fontId="15" fillId="0" borderId="0" xfId="0" applyFont="1" applyAlignment="1">
      <alignment horizontal="center" vertical="center"/>
    </xf>
    <xf numFmtId="0" fontId="17" fillId="6" borderId="3"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7" xfId="0" applyFont="1" applyFill="1" applyBorder="1" applyAlignment="1">
      <alignment horizontal="center" vertical="center" wrapText="1"/>
    </xf>
    <xf numFmtId="1" fontId="14" fillId="0" borderId="0" xfId="0" applyNumberFormat="1" applyFont="1" applyAlignment="1">
      <alignment horizontal="center" vertical="center"/>
    </xf>
    <xf numFmtId="0" fontId="12" fillId="10" borderId="11" xfId="0" applyFont="1" applyFill="1" applyBorder="1" applyAlignment="1">
      <alignment vertical="center" wrapText="1"/>
    </xf>
    <xf numFmtId="0" fontId="11" fillId="0" borderId="12" xfId="0" applyFont="1" applyBorder="1" applyAlignment="1">
      <alignment vertical="center" wrapText="1"/>
    </xf>
    <xf numFmtId="0" fontId="20" fillId="0" borderId="0" xfId="0" applyFont="1" applyAlignment="1">
      <alignment horizontal="center"/>
    </xf>
    <xf numFmtId="0" fontId="21" fillId="7" borderId="9" xfId="0" applyFont="1" applyFill="1" applyBorder="1" applyAlignment="1">
      <alignment horizontal="center" vertical="center" wrapText="1"/>
    </xf>
    <xf numFmtId="0" fontId="21" fillId="7" borderId="14" xfId="0" applyFont="1" applyFill="1" applyBorder="1" applyAlignment="1">
      <alignment vertical="center" wrapText="1"/>
    </xf>
    <xf numFmtId="0" fontId="9" fillId="4" borderId="0" xfId="1" applyFont="1" applyFill="1" applyAlignment="1">
      <alignment vertical="center"/>
    </xf>
    <xf numFmtId="0" fontId="0" fillId="4" borderId="0" xfId="0" applyFill="1"/>
    <xf numFmtId="0" fontId="9" fillId="4" borderId="0" xfId="1" applyFont="1" applyFill="1" applyAlignment="1">
      <alignment vertical="top"/>
    </xf>
    <xf numFmtId="0" fontId="0" fillId="4" borderId="0" xfId="0" applyFill="1" applyBorder="1" applyAlignment="1">
      <alignment wrapText="1"/>
    </xf>
    <xf numFmtId="0" fontId="9" fillId="4" borderId="0" xfId="1" applyFont="1" applyFill="1" applyAlignment="1">
      <alignment horizontal="left" indent="2"/>
    </xf>
    <xf numFmtId="0" fontId="9" fillId="4" borderId="0" xfId="1" applyFont="1" applyFill="1" applyAlignment="1">
      <alignment horizontal="left" vertical="center" indent="2"/>
    </xf>
    <xf numFmtId="0" fontId="25" fillId="4" borderId="0" xfId="1" applyFont="1" applyFill="1" applyBorder="1" applyAlignment="1">
      <alignment vertical="top" wrapText="1"/>
    </xf>
    <xf numFmtId="0" fontId="0" fillId="4" borderId="25" xfId="0" applyFill="1" applyBorder="1" applyAlignment="1">
      <alignment wrapText="1"/>
    </xf>
    <xf numFmtId="0" fontId="24" fillId="4" borderId="23" xfId="1" applyFont="1" applyFill="1" applyBorder="1" applyAlignment="1">
      <alignment horizontal="left" vertical="top" indent="2"/>
    </xf>
    <xf numFmtId="0" fontId="9" fillId="4" borderId="17" xfId="1" applyFont="1" applyFill="1" applyBorder="1" applyAlignment="1">
      <alignment vertical="top" wrapText="1"/>
    </xf>
    <xf numFmtId="0" fontId="9" fillId="4" borderId="26" xfId="1" applyFont="1" applyFill="1" applyBorder="1"/>
    <xf numFmtId="0" fontId="24" fillId="4" borderId="23" xfId="1" applyFont="1" applyFill="1" applyBorder="1" applyAlignment="1">
      <alignment horizontal="left" vertical="top" wrapText="1" indent="2"/>
    </xf>
    <xf numFmtId="0" fontId="21" fillId="7" borderId="32" xfId="0" applyFont="1" applyFill="1" applyBorder="1" applyAlignment="1">
      <alignment vertical="center" wrapText="1"/>
    </xf>
    <xf numFmtId="0" fontId="16" fillId="4" borderId="0" xfId="0" applyFont="1" applyFill="1"/>
    <xf numFmtId="0" fontId="0" fillId="4" borderId="0" xfId="0" applyFill="1" applyBorder="1" applyAlignment="1">
      <alignment vertical="top" wrapText="1"/>
    </xf>
    <xf numFmtId="0" fontId="30" fillId="17" borderId="7" xfId="0" applyFont="1" applyFill="1" applyBorder="1" applyAlignment="1">
      <alignment horizontal="center" vertical="center" wrapText="1"/>
    </xf>
    <xf numFmtId="0" fontId="28" fillId="16" borderId="9" xfId="0" applyFont="1" applyFill="1" applyBorder="1" applyAlignment="1" applyProtection="1">
      <alignment horizontal="center" vertical="center" wrapText="1"/>
      <protection locked="0"/>
    </xf>
    <xf numFmtId="0" fontId="11" fillId="16" borderId="12" xfId="0" applyFont="1" applyFill="1" applyBorder="1" applyAlignment="1" applyProtection="1">
      <alignment vertical="center" wrapText="1"/>
      <protection locked="0"/>
    </xf>
    <xf numFmtId="0" fontId="11" fillId="5" borderId="12" xfId="0" applyFont="1" applyFill="1" applyBorder="1" applyAlignment="1" applyProtection="1">
      <alignment vertical="center" wrapText="1"/>
      <protection locked="0"/>
    </xf>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5" fillId="2" borderId="0" xfId="1" applyFont="1" applyFill="1" applyAlignment="1" applyProtection="1">
      <alignment vertical="center" wrapText="1"/>
    </xf>
    <xf numFmtId="0" fontId="0" fillId="0" borderId="0" xfId="0" applyProtection="1"/>
    <xf numFmtId="0" fontId="6" fillId="3" borderId="0" xfId="1" applyFont="1" applyFill="1" applyAlignment="1" applyProtection="1">
      <alignment horizontal="left" vertical="center"/>
    </xf>
    <xf numFmtId="0" fontId="7" fillId="3" borderId="0" xfId="1" applyFont="1" applyFill="1" applyAlignment="1" applyProtection="1">
      <alignment horizontal="left" vertical="center"/>
    </xf>
    <xf numFmtId="0" fontId="8" fillId="3" borderId="0" xfId="1" applyFont="1" applyFill="1" applyAlignment="1" applyProtection="1">
      <alignment horizontal="left" vertical="center"/>
    </xf>
    <xf numFmtId="0" fontId="8" fillId="3" borderId="0" xfId="1" applyFont="1" applyFill="1" applyAlignment="1" applyProtection="1">
      <alignment vertical="center" wrapText="1"/>
    </xf>
    <xf numFmtId="0" fontId="0" fillId="4" borderId="0" xfId="0" applyFill="1" applyProtection="1"/>
    <xf numFmtId="0" fontId="22" fillId="4" borderId="0" xfId="1" applyFont="1" applyFill="1" applyBorder="1" applyAlignment="1" applyProtection="1">
      <alignment horizontal="left" vertical="center" wrapText="1"/>
    </xf>
    <xf numFmtId="0" fontId="8" fillId="14" borderId="0" xfId="1" applyFont="1" applyFill="1" applyAlignment="1" applyProtection="1">
      <alignment horizontal="left" vertical="center"/>
    </xf>
    <xf numFmtId="0" fontId="8" fillId="14" borderId="0" xfId="1" applyFont="1" applyFill="1" applyAlignment="1" applyProtection="1">
      <alignment vertical="center" wrapText="1"/>
    </xf>
    <xf numFmtId="0" fontId="9" fillId="4" borderId="0" xfId="1" applyFont="1" applyFill="1" applyAlignment="1" applyProtection="1">
      <alignment horizontal="left"/>
    </xf>
    <xf numFmtId="0" fontId="24" fillId="4" borderId="0" xfId="1" applyFont="1" applyFill="1" applyAlignment="1" applyProtection="1">
      <alignment horizontal="right" vertical="top"/>
    </xf>
    <xf numFmtId="0" fontId="11" fillId="4" borderId="0" xfId="0" applyFont="1" applyFill="1" applyProtection="1"/>
    <xf numFmtId="0" fontId="11" fillId="0" borderId="0" xfId="0" applyFont="1" applyProtection="1"/>
    <xf numFmtId="0" fontId="13" fillId="4" borderId="0" xfId="1" applyFont="1" applyFill="1" applyProtection="1"/>
    <xf numFmtId="0" fontId="9" fillId="4" borderId="0" xfId="1" applyFont="1" applyFill="1" applyProtection="1"/>
    <xf numFmtId="0" fontId="14" fillId="4" borderId="0" xfId="0" applyFont="1" applyFill="1" applyAlignment="1" applyProtection="1">
      <alignment horizontal="center"/>
    </xf>
    <xf numFmtId="0" fontId="13" fillId="4" borderId="0" xfId="1" applyFont="1" applyFill="1" applyAlignment="1" applyProtection="1">
      <alignment vertical="center"/>
    </xf>
    <xf numFmtId="0" fontId="9" fillId="4" borderId="0" xfId="1" applyFont="1" applyFill="1" applyAlignment="1" applyProtection="1">
      <alignment horizontal="right" vertical="center"/>
    </xf>
    <xf numFmtId="6" fontId="10" fillId="0" borderId="17" xfId="1" applyNumberFormat="1" applyFont="1" applyFill="1" applyBorder="1" applyAlignment="1" applyProtection="1">
      <alignment vertical="top"/>
    </xf>
    <xf numFmtId="0" fontId="12" fillId="10" borderId="11" xfId="0" applyFont="1" applyFill="1" applyBorder="1" applyAlignment="1" applyProtection="1">
      <alignment vertical="center" wrapText="1"/>
    </xf>
    <xf numFmtId="0" fontId="11" fillId="11" borderId="12" xfId="0" applyFont="1" applyFill="1" applyBorder="1" applyAlignment="1" applyProtection="1">
      <alignment vertical="center" wrapText="1"/>
    </xf>
    <xf numFmtId="3" fontId="13" fillId="11" borderId="12" xfId="0" applyNumberFormat="1" applyFont="1" applyFill="1" applyBorder="1" applyAlignment="1" applyProtection="1">
      <alignment horizontal="center" vertical="center" wrapText="1"/>
    </xf>
    <xf numFmtId="0" fontId="19" fillId="9" borderId="8" xfId="0" applyFont="1" applyFill="1" applyBorder="1" applyAlignment="1" applyProtection="1">
      <alignment vertical="center" wrapText="1"/>
    </xf>
    <xf numFmtId="0" fontId="19" fillId="9" borderId="9" xfId="0" applyFont="1" applyFill="1" applyBorder="1" applyAlignment="1" applyProtection="1">
      <alignment vertical="center" wrapText="1"/>
    </xf>
    <xf numFmtId="3" fontId="19" fillId="9" borderId="12" xfId="0" applyNumberFormat="1" applyFont="1" applyFill="1" applyBorder="1" applyAlignment="1" applyProtection="1">
      <alignment vertical="center" wrapText="1"/>
    </xf>
    <xf numFmtId="3" fontId="19" fillId="9" borderId="19" xfId="0" applyNumberFormat="1" applyFont="1" applyFill="1" applyBorder="1" applyAlignment="1" applyProtection="1">
      <alignment vertical="center" wrapText="1"/>
    </xf>
    <xf numFmtId="3" fontId="11" fillId="11" borderId="12" xfId="0" applyNumberFormat="1" applyFont="1" applyFill="1" applyBorder="1" applyAlignment="1" applyProtection="1">
      <alignment horizontal="center" vertical="center" wrapText="1"/>
    </xf>
    <xf numFmtId="3" fontId="4" fillId="13" borderId="19" xfId="0" applyNumberFormat="1" applyFont="1" applyFill="1" applyBorder="1" applyAlignment="1" applyProtection="1">
      <alignment horizontal="center" vertical="center" wrapText="1"/>
    </xf>
    <xf numFmtId="3" fontId="29" fillId="15" borderId="19" xfId="0" applyNumberFormat="1" applyFont="1" applyFill="1" applyBorder="1" applyAlignment="1" applyProtection="1">
      <alignment horizontal="center" vertical="center" wrapText="1"/>
    </xf>
    <xf numFmtId="0" fontId="0" fillId="4" borderId="20" xfId="0" applyFill="1" applyBorder="1" applyProtection="1"/>
    <xf numFmtId="0" fontId="0" fillId="4" borderId="33" xfId="0" applyFill="1" applyBorder="1" applyProtection="1"/>
    <xf numFmtId="0" fontId="0" fillId="0" borderId="33" xfId="0" applyBorder="1" applyProtection="1"/>
    <xf numFmtId="0" fontId="23" fillId="4" borderId="36" xfId="0" applyFont="1" applyFill="1" applyBorder="1" applyAlignment="1" applyProtection="1">
      <alignment horizontal="right" vertical="center"/>
    </xf>
    <xf numFmtId="164" fontId="23" fillId="0" borderId="34" xfId="2" applyNumberFormat="1" applyFont="1" applyBorder="1" applyAlignment="1" applyProtection="1">
      <alignment horizontal="center" vertical="center"/>
    </xf>
    <xf numFmtId="0" fontId="0" fillId="4" borderId="35" xfId="0" applyFill="1" applyBorder="1" applyProtection="1"/>
    <xf numFmtId="0" fontId="17" fillId="12" borderId="3" xfId="0" applyFont="1" applyFill="1" applyBorder="1" applyAlignment="1" applyProtection="1">
      <alignment horizontal="center" vertical="center" wrapText="1"/>
    </xf>
    <xf numFmtId="0" fontId="30" fillId="17" borderId="7" xfId="0" applyFont="1" applyFill="1" applyBorder="1" applyAlignment="1" applyProtection="1">
      <alignment horizontal="center" vertical="center" wrapText="1"/>
    </xf>
    <xf numFmtId="0" fontId="30" fillId="17" borderId="6" xfId="0" applyFont="1" applyFill="1" applyBorder="1" applyAlignment="1" applyProtection="1">
      <alignment horizontal="center" vertical="center" wrapText="1"/>
    </xf>
    <xf numFmtId="0" fontId="21" fillId="7" borderId="27" xfId="0" applyFont="1" applyFill="1" applyBorder="1" applyAlignment="1" applyProtection="1">
      <alignment horizontal="center" vertical="center" wrapText="1"/>
    </xf>
    <xf numFmtId="0" fontId="21" fillId="7" borderId="29" xfId="0" applyFont="1" applyFill="1" applyBorder="1" applyAlignment="1" applyProtection="1">
      <alignment horizontal="center" vertical="center" wrapText="1"/>
    </xf>
    <xf numFmtId="0" fontId="21" fillId="7" borderId="10" xfId="0" applyFont="1" applyFill="1" applyBorder="1" applyAlignment="1" applyProtection="1">
      <alignment horizontal="center" vertical="center" wrapText="1"/>
    </xf>
    <xf numFmtId="0" fontId="21" fillId="7" borderId="30" xfId="0" applyFont="1" applyFill="1" applyBorder="1" applyAlignment="1" applyProtection="1">
      <alignment horizontal="center" vertical="center" wrapText="1"/>
    </xf>
    <xf numFmtId="0" fontId="19" fillId="9" borderId="18" xfId="0" applyFont="1" applyFill="1" applyBorder="1" applyAlignment="1" applyProtection="1">
      <alignment vertical="center" wrapText="1"/>
    </xf>
    <xf numFmtId="3" fontId="11" fillId="11" borderId="19" xfId="0" applyNumberFormat="1" applyFont="1" applyFill="1" applyBorder="1" applyAlignment="1" applyProtection="1">
      <alignment horizontal="center" vertical="center" wrapText="1"/>
    </xf>
    <xf numFmtId="1" fontId="14" fillId="0" borderId="0" xfId="0" applyNumberFormat="1" applyFont="1" applyAlignment="1" applyProtection="1">
      <alignment horizontal="center" vertical="center"/>
    </xf>
    <xf numFmtId="0" fontId="19" fillId="9" borderId="1" xfId="0" applyFont="1" applyFill="1" applyBorder="1" applyAlignment="1" applyProtection="1">
      <alignment vertical="center" wrapText="1"/>
    </xf>
    <xf numFmtId="0" fontId="19" fillId="9" borderId="2" xfId="0" applyFont="1" applyFill="1" applyBorder="1" applyAlignment="1" applyProtection="1">
      <alignment vertical="center" wrapText="1"/>
    </xf>
    <xf numFmtId="0" fontId="15" fillId="0" borderId="0" xfId="0" applyFont="1" applyAlignment="1" applyProtection="1">
      <alignment horizontal="center" vertical="center"/>
    </xf>
    <xf numFmtId="0" fontId="18" fillId="8" borderId="6" xfId="0" applyFont="1" applyFill="1" applyBorder="1" applyAlignment="1" applyProtection="1">
      <alignment horizontal="center" vertical="center" wrapText="1"/>
    </xf>
    <xf numFmtId="0" fontId="21" fillId="7" borderId="28" xfId="0" applyFont="1" applyFill="1" applyBorder="1" applyAlignment="1" applyProtection="1">
      <alignment horizontal="center" vertical="center" wrapText="1"/>
    </xf>
    <xf numFmtId="0" fontId="21" fillId="7" borderId="16" xfId="0" applyFont="1" applyFill="1" applyBorder="1" applyAlignment="1" applyProtection="1">
      <alignment horizontal="center" vertical="center" wrapText="1"/>
    </xf>
    <xf numFmtId="3" fontId="9" fillId="11" borderId="12" xfId="1" applyNumberFormat="1" applyFont="1" applyFill="1" applyBorder="1" applyAlignment="1">
      <alignment horizontal="left" wrapText="1"/>
    </xf>
    <xf numFmtId="0" fontId="11" fillId="18" borderId="12" xfId="0" applyFont="1" applyFill="1" applyBorder="1" applyAlignment="1" applyProtection="1">
      <alignment vertical="center" wrapText="1"/>
    </xf>
    <xf numFmtId="0" fontId="21" fillId="18" borderId="9" xfId="0" applyFont="1" applyFill="1" applyBorder="1" applyAlignment="1" applyProtection="1">
      <alignment horizontal="center" vertical="center" wrapText="1"/>
    </xf>
    <xf numFmtId="0" fontId="32" fillId="4" borderId="0" xfId="1" applyFont="1" applyFill="1" applyBorder="1" applyAlignment="1" applyProtection="1">
      <alignment horizontal="left" vertical="center" wrapText="1"/>
    </xf>
    <xf numFmtId="0" fontId="21" fillId="4" borderId="27" xfId="0" applyFont="1" applyFill="1" applyBorder="1" applyAlignment="1">
      <alignment horizontal="left" vertical="center" wrapText="1"/>
    </xf>
    <xf numFmtId="0" fontId="21" fillId="4" borderId="31" xfId="0" applyFont="1" applyFill="1" applyBorder="1" applyAlignment="1">
      <alignment horizontal="left" vertical="center" wrapText="1"/>
    </xf>
    <xf numFmtId="0" fontId="21" fillId="4" borderId="10" xfId="0" applyFont="1" applyFill="1" applyBorder="1" applyAlignment="1">
      <alignment horizontal="left" vertical="center" wrapText="1"/>
    </xf>
    <xf numFmtId="0" fontId="21" fillId="4" borderId="21" xfId="0" applyFont="1" applyFill="1" applyBorder="1" applyAlignment="1">
      <alignment horizontal="left" vertical="center" wrapText="1"/>
    </xf>
    <xf numFmtId="49" fontId="35" fillId="5" borderId="13" xfId="1" applyNumberFormat="1" applyFont="1" applyFill="1" applyBorder="1" applyAlignment="1" applyProtection="1">
      <alignment horizontal="left" vertical="top"/>
      <protection locked="0"/>
    </xf>
    <xf numFmtId="49" fontId="35" fillId="5" borderId="15" xfId="1" applyNumberFormat="1" applyFont="1" applyFill="1" applyBorder="1" applyAlignment="1" applyProtection="1">
      <alignment horizontal="left" vertical="top"/>
      <protection locked="0"/>
    </xf>
    <xf numFmtId="6" fontId="10" fillId="5" borderId="13" xfId="1" applyNumberFormat="1" applyFont="1" applyFill="1" applyBorder="1" applyAlignment="1" applyProtection="1">
      <alignment horizontal="left" vertical="top" wrapText="1"/>
      <protection locked="0"/>
    </xf>
    <xf numFmtId="6" fontId="10" fillId="5" borderId="15" xfId="1" applyNumberFormat="1" applyFont="1" applyFill="1" applyBorder="1" applyAlignment="1" applyProtection="1">
      <alignment horizontal="left" vertical="top" wrapText="1"/>
      <protection locked="0"/>
    </xf>
    <xf numFmtId="0" fontId="24" fillId="4" borderId="23" xfId="1" applyFont="1" applyFill="1" applyBorder="1" applyAlignment="1">
      <alignment horizontal="left" wrapText="1" indent="2"/>
    </xf>
    <xf numFmtId="0" fontId="24" fillId="4" borderId="26" xfId="1" applyFont="1" applyFill="1" applyBorder="1" applyAlignment="1">
      <alignment horizontal="left" wrapText="1" indent="2"/>
    </xf>
    <xf numFmtId="0" fontId="9" fillId="4" borderId="23" xfId="1" applyFont="1" applyFill="1" applyBorder="1" applyAlignment="1" applyProtection="1">
      <alignment horizontal="left" vertical="top" wrapText="1"/>
    </xf>
    <xf numFmtId="0" fontId="9" fillId="4" borderId="17" xfId="1" applyFont="1" applyFill="1" applyBorder="1" applyAlignment="1" applyProtection="1">
      <alignment horizontal="left" vertical="top" wrapText="1"/>
    </xf>
    <xf numFmtId="0" fontId="9" fillId="4" borderId="26" xfId="1" applyFont="1" applyFill="1" applyBorder="1" applyAlignment="1" applyProtection="1">
      <alignment horizontal="left" vertical="top" wrapText="1"/>
    </xf>
    <xf numFmtId="0" fontId="9" fillId="4" borderId="22" xfId="1" applyFont="1" applyFill="1" applyBorder="1" applyAlignment="1" applyProtection="1">
      <alignment horizontal="left" vertical="top" wrapText="1"/>
    </xf>
    <xf numFmtId="0" fontId="9" fillId="4" borderId="0" xfId="1" applyFont="1" applyFill="1" applyBorder="1" applyAlignment="1" applyProtection="1">
      <alignment horizontal="left" vertical="top" wrapText="1"/>
    </xf>
    <xf numFmtId="0" fontId="9" fillId="4" borderId="24" xfId="1" applyFont="1" applyFill="1" applyBorder="1" applyAlignment="1" applyProtection="1">
      <alignment horizontal="left" vertical="top" wrapText="1"/>
    </xf>
    <xf numFmtId="0" fontId="9" fillId="4" borderId="10" xfId="1" applyFont="1" applyFill="1" applyBorder="1" applyAlignment="1" applyProtection="1">
      <alignment horizontal="left" vertical="top" wrapText="1"/>
    </xf>
    <xf numFmtId="0" fontId="9" fillId="4" borderId="16" xfId="1" applyFont="1" applyFill="1" applyBorder="1" applyAlignment="1" applyProtection="1">
      <alignment horizontal="left" vertical="top" wrapText="1"/>
    </xf>
    <xf numFmtId="0" fontId="9" fillId="4" borderId="21" xfId="1" applyFont="1" applyFill="1" applyBorder="1" applyAlignment="1" applyProtection="1">
      <alignment horizontal="left" vertical="top" wrapText="1"/>
    </xf>
    <xf numFmtId="0" fontId="34" fillId="16" borderId="23" xfId="0" applyFont="1" applyFill="1" applyBorder="1" applyAlignment="1" applyProtection="1">
      <alignment horizontal="left" vertical="top" wrapText="1"/>
      <protection locked="0"/>
    </xf>
    <xf numFmtId="0" fontId="34" fillId="16" borderId="17" xfId="0" applyFont="1" applyFill="1" applyBorder="1" applyAlignment="1" applyProtection="1">
      <alignment horizontal="left" vertical="top" wrapText="1"/>
      <protection locked="0"/>
    </xf>
    <xf numFmtId="0" fontId="34" fillId="16" borderId="26" xfId="0" applyFont="1" applyFill="1" applyBorder="1" applyAlignment="1" applyProtection="1">
      <alignment horizontal="left" vertical="top" wrapText="1"/>
      <protection locked="0"/>
    </xf>
    <xf numFmtId="0" fontId="34" fillId="16" borderId="22" xfId="0" applyFont="1" applyFill="1" applyBorder="1" applyAlignment="1" applyProtection="1">
      <alignment horizontal="left" vertical="top" wrapText="1"/>
      <protection locked="0"/>
    </xf>
    <xf numFmtId="0" fontId="34" fillId="16" borderId="0" xfId="0" applyFont="1" applyFill="1" applyAlignment="1" applyProtection="1">
      <alignment horizontal="left" vertical="top" wrapText="1"/>
      <protection locked="0"/>
    </xf>
    <xf numFmtId="0" fontId="34" fillId="16" borderId="24" xfId="0" applyFont="1" applyFill="1" applyBorder="1" applyAlignment="1" applyProtection="1">
      <alignment horizontal="left" vertical="top" wrapText="1"/>
      <protection locked="0"/>
    </xf>
    <xf numFmtId="0" fontId="34" fillId="16" borderId="10" xfId="0" applyFont="1" applyFill="1" applyBorder="1" applyAlignment="1" applyProtection="1">
      <alignment horizontal="left" vertical="top" wrapText="1"/>
      <protection locked="0"/>
    </xf>
    <xf numFmtId="0" fontId="34" fillId="16" borderId="16" xfId="0" applyFont="1" applyFill="1" applyBorder="1" applyAlignment="1" applyProtection="1">
      <alignment horizontal="left" vertical="top" wrapText="1"/>
      <protection locked="0"/>
    </xf>
    <xf numFmtId="0" fontId="34" fillId="16" borderId="21" xfId="0" applyFont="1" applyFill="1" applyBorder="1" applyAlignment="1" applyProtection="1">
      <alignment horizontal="left" vertical="top" wrapText="1"/>
      <protection locked="0"/>
    </xf>
    <xf numFmtId="0" fontId="24" fillId="4" borderId="23" xfId="1" applyFont="1" applyFill="1" applyBorder="1" applyAlignment="1">
      <alignment horizontal="left" vertical="top" wrapText="1" indent="2"/>
    </xf>
    <xf numFmtId="0" fontId="24" fillId="4" borderId="26" xfId="1" applyFont="1" applyFill="1" applyBorder="1" applyAlignment="1">
      <alignment horizontal="left" vertical="top" wrapText="1" indent="2"/>
    </xf>
    <xf numFmtId="0" fontId="9" fillId="4" borderId="22" xfId="1" applyFont="1" applyFill="1" applyBorder="1" applyAlignment="1">
      <alignment horizontal="left" vertical="top" wrapText="1" indent="2"/>
    </xf>
    <xf numFmtId="0" fontId="9" fillId="4" borderId="0" xfId="1" applyFont="1" applyFill="1" applyBorder="1" applyAlignment="1">
      <alignment horizontal="left" vertical="top" wrapText="1" indent="2"/>
    </xf>
    <xf numFmtId="0" fontId="9" fillId="4" borderId="24" xfId="1" applyFont="1" applyFill="1" applyBorder="1" applyAlignment="1">
      <alignment horizontal="left" vertical="top" wrapText="1" indent="2"/>
    </xf>
    <xf numFmtId="0" fontId="9" fillId="4" borderId="10" xfId="1" applyFont="1" applyFill="1" applyBorder="1" applyAlignment="1">
      <alignment horizontal="left" vertical="top" wrapText="1" indent="2"/>
    </xf>
    <xf numFmtId="0" fontId="9" fillId="4" borderId="16" xfId="1" applyFont="1" applyFill="1" applyBorder="1" applyAlignment="1">
      <alignment horizontal="left" vertical="top" wrapText="1" indent="2"/>
    </xf>
    <xf numFmtId="0" fontId="9" fillId="4" borderId="21" xfId="1" applyFont="1" applyFill="1" applyBorder="1" applyAlignment="1">
      <alignment horizontal="left" vertical="top" wrapText="1" indent="2"/>
    </xf>
    <xf numFmtId="0" fontId="4" fillId="9" borderId="1" xfId="0" applyFont="1" applyFill="1" applyBorder="1" applyAlignment="1">
      <alignment horizontal="left" vertical="center" wrapText="1"/>
    </xf>
    <xf numFmtId="0" fontId="4" fillId="9" borderId="2" xfId="0" applyFont="1" applyFill="1" applyBorder="1" applyAlignment="1">
      <alignment horizontal="left" vertical="center" wrapText="1"/>
    </xf>
    <xf numFmtId="6" fontId="27" fillId="5" borderId="13" xfId="1" applyNumberFormat="1" applyFont="1" applyFill="1" applyBorder="1" applyAlignment="1" applyProtection="1">
      <alignment horizontal="left" vertical="top"/>
      <protection locked="0"/>
    </xf>
    <xf numFmtId="6" fontId="27" fillId="5" borderId="15" xfId="1" applyNumberFormat="1" applyFont="1" applyFill="1" applyBorder="1" applyAlignment="1" applyProtection="1">
      <alignment horizontal="left" vertical="top"/>
      <protection locked="0"/>
    </xf>
    <xf numFmtId="0" fontId="31" fillId="0" borderId="10" xfId="0" applyFont="1" applyBorder="1" applyAlignment="1">
      <alignment horizontal="left" vertical="top" wrapText="1" indent="2"/>
    </xf>
    <xf numFmtId="0" fontId="31" fillId="0" borderId="16" xfId="0" applyFont="1" applyBorder="1" applyAlignment="1">
      <alignment horizontal="left" vertical="top" wrapText="1" indent="2"/>
    </xf>
    <xf numFmtId="0" fontId="31" fillId="0" borderId="21" xfId="0" applyFont="1" applyBorder="1" applyAlignment="1">
      <alignment horizontal="left" vertical="top" wrapText="1" indent="2"/>
    </xf>
  </cellXfs>
  <cellStyles count="3">
    <cellStyle name="Normal" xfId="0" builtinId="0"/>
    <cellStyle name="Normal 2" xfId="1" xr:uid="{CE0E2E4F-CB96-4E70-AA48-7C60EDDA3814}"/>
    <cellStyle name="Percent" xfId="2" builtinId="5"/>
  </cellStyles>
  <dxfs count="0"/>
  <tableStyles count="0" defaultTableStyle="TableStyleMedium2" defaultPivotStyle="PivotStyleLight16"/>
  <colors>
    <mruColors>
      <color rgb="FFB4C6E7"/>
      <color rgb="FF5B9BD5"/>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107950</xdr:colOff>
      <xdr:row>3</xdr:row>
      <xdr:rowOff>55563</xdr:rowOff>
    </xdr:from>
    <xdr:to>
      <xdr:col>1</xdr:col>
      <xdr:colOff>39430</xdr:colOff>
      <xdr:row>7</xdr:row>
      <xdr:rowOff>152627</xdr:rowOff>
    </xdr:to>
    <xdr:pic>
      <xdr:nvPicPr>
        <xdr:cNvPr id="2" name="Picture 1" descr="CDFI Fund logo">
          <a:extLst>
            <a:ext uri="{FF2B5EF4-FFF2-40B4-BE49-F238E27FC236}">
              <a16:creationId xmlns:a16="http://schemas.microsoft.com/office/drawing/2014/main" id="{39056152-6A42-4846-A6AD-10E6051F1D14}"/>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7950" y="919163"/>
          <a:ext cx="1118930" cy="9225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B62543-3D12-4ECC-852E-38C4AEB90B56}" name="Table1" displayName="Table1" ref="B1:B3" totalsRowShown="0">
  <autoFilter ref="B1:B3" xr:uid="{56B62543-3D12-4ECC-852E-38C4AEB90B56}"/>
  <tableColumns count="1">
    <tableColumn id="1" xr3:uid="{5460CE56-4121-4E33-8153-A360E1B2285B}" name="Tes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C7A128-C3DE-4482-A593-58AD65D29C90}" name="Table2" displayName="Table2" ref="B6:B7" totalsRowShown="0">
  <autoFilter ref="B6:B7" xr:uid="{6FC7A128-C3DE-4482-A593-58AD65D29C90}"/>
  <tableColumns count="1">
    <tableColumn id="1" xr3:uid="{20D3072C-0528-4D8C-B2B8-77F87A03ECCD}" name="Confirma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E61826-40E7-44F9-BB6E-3A010D24E4F4}" name="Table3" displayName="Table3" ref="B9:B11" totalsRowShown="0">
  <autoFilter ref="B9:B11" xr:uid="{0AE61826-40E7-44F9-BB6E-3A010D24E4F4}"/>
  <tableColumns count="1">
    <tableColumn id="1" xr3:uid="{245939C9-5685-4CEA-A5F6-4C37F9A672F5}" name="Select Year"/>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5B76C-95F0-4D4C-ACD3-7B2A16A6D569}">
  <sheetPr>
    <tabColor rgb="FF00B050"/>
  </sheetPr>
  <dimension ref="A1:O42"/>
  <sheetViews>
    <sheetView tabSelected="1" zoomScale="90" zoomScaleNormal="90" workbookViewId="0">
      <pane ySplit="3" topLeftCell="A4" activePane="bottomLeft" state="frozen"/>
      <selection pane="bottomLeft"/>
    </sheetView>
  </sheetViews>
  <sheetFormatPr defaultRowHeight="18.75" x14ac:dyDescent="0.25"/>
  <cols>
    <col min="1" max="1" width="17" style="6" customWidth="1"/>
    <col min="2" max="2" width="29.28515625" customWidth="1"/>
    <col min="3" max="3" width="39.28515625" customWidth="1"/>
    <col min="4" max="11" width="14.7109375" customWidth="1"/>
    <col min="12" max="12" width="18.5703125" customWidth="1"/>
    <col min="13" max="13" width="25.140625" customWidth="1"/>
    <col min="14" max="14" width="3.28515625" customWidth="1"/>
    <col min="15" max="15" width="5.85546875" customWidth="1"/>
  </cols>
  <sheetData>
    <row r="1" spans="1:15" s="40" customFormat="1" ht="28.5" x14ac:dyDescent="0.25">
      <c r="A1" s="36" t="s">
        <v>43</v>
      </c>
      <c r="B1" s="37"/>
      <c r="C1" s="38"/>
      <c r="D1" s="38"/>
      <c r="E1" s="38"/>
      <c r="F1" s="38"/>
      <c r="G1" s="38"/>
      <c r="H1" s="38"/>
      <c r="I1" s="38"/>
      <c r="J1" s="38"/>
      <c r="K1" s="38"/>
      <c r="L1" s="38"/>
      <c r="M1" s="39"/>
      <c r="N1" s="39"/>
      <c r="O1" s="39"/>
    </row>
    <row r="2" spans="1:15" s="40" customFormat="1" ht="21" x14ac:dyDescent="0.25">
      <c r="A2" s="41"/>
      <c r="B2" s="42"/>
      <c r="C2" s="43"/>
      <c r="D2" s="43"/>
      <c r="E2" s="43"/>
      <c r="F2" s="43"/>
      <c r="G2" s="43"/>
      <c r="H2" s="43"/>
      <c r="I2" s="43"/>
      <c r="J2" s="43"/>
      <c r="K2" s="43"/>
      <c r="L2" s="43"/>
      <c r="M2" s="44"/>
      <c r="N2" s="44"/>
      <c r="O2" s="44"/>
    </row>
    <row r="3" spans="1:15" s="45" customFormat="1" ht="18.600000000000001" customHeight="1" x14ac:dyDescent="0.25">
      <c r="A3" s="94" t="s">
        <v>59</v>
      </c>
      <c r="B3" s="94"/>
      <c r="C3" s="94"/>
      <c r="D3" s="94"/>
      <c r="E3" s="94"/>
      <c r="F3" s="94"/>
      <c r="G3" s="94"/>
      <c r="H3" s="94"/>
      <c r="I3" s="94"/>
      <c r="J3" s="94"/>
      <c r="K3" s="94"/>
      <c r="L3" s="94"/>
      <c r="M3" s="94"/>
      <c r="N3" s="94"/>
      <c r="O3" s="94"/>
    </row>
    <row r="4" spans="1:15" s="45" customFormat="1" x14ac:dyDescent="0.25">
      <c r="A4" s="46"/>
      <c r="B4" s="46" t="s">
        <v>53</v>
      </c>
      <c r="C4" s="46" t="s">
        <v>53</v>
      </c>
      <c r="D4" s="46"/>
      <c r="E4" s="46"/>
      <c r="F4" s="46"/>
      <c r="G4" s="46"/>
      <c r="H4" s="47"/>
      <c r="I4" s="47"/>
      <c r="J4" s="47"/>
      <c r="K4" s="47"/>
      <c r="L4" s="47"/>
      <c r="M4" s="48"/>
      <c r="N4" s="48"/>
      <c r="O4" s="48"/>
    </row>
    <row r="5" spans="1:15" s="52" customFormat="1" ht="15.6" customHeight="1" x14ac:dyDescent="0.2">
      <c r="A5" s="49"/>
      <c r="B5" s="50" t="s">
        <v>62</v>
      </c>
      <c r="C5" s="99" t="s">
        <v>34</v>
      </c>
      <c r="D5" s="100"/>
      <c r="E5" s="51"/>
      <c r="F5" s="105" t="s">
        <v>61</v>
      </c>
      <c r="G5" s="106"/>
      <c r="H5" s="106"/>
      <c r="I5" s="106"/>
      <c r="J5" s="106"/>
      <c r="K5" s="106"/>
      <c r="L5" s="106"/>
      <c r="M5" s="107"/>
      <c r="N5" s="51"/>
      <c r="O5" s="51"/>
    </row>
    <row r="6" spans="1:15" s="52" customFormat="1" ht="15.6" customHeight="1" x14ac:dyDescent="0.3">
      <c r="A6" s="53"/>
      <c r="B6" s="50" t="s">
        <v>32</v>
      </c>
      <c r="C6" s="99" t="s">
        <v>60</v>
      </c>
      <c r="D6" s="100"/>
      <c r="E6" s="54"/>
      <c r="F6" s="108"/>
      <c r="G6" s="109"/>
      <c r="H6" s="109"/>
      <c r="I6" s="109"/>
      <c r="J6" s="109"/>
      <c r="K6" s="109"/>
      <c r="L6" s="109"/>
      <c r="M6" s="110"/>
      <c r="N6" s="55"/>
      <c r="O6" s="55"/>
    </row>
    <row r="7" spans="1:15" s="52" customFormat="1" ht="15.6" customHeight="1" x14ac:dyDescent="0.3">
      <c r="A7" s="56"/>
      <c r="B7" s="50" t="s">
        <v>35</v>
      </c>
      <c r="C7" s="101"/>
      <c r="D7" s="102"/>
      <c r="E7" s="50"/>
      <c r="F7" s="108"/>
      <c r="G7" s="109"/>
      <c r="H7" s="109"/>
      <c r="I7" s="109"/>
      <c r="J7" s="109"/>
      <c r="K7" s="109"/>
      <c r="L7" s="109"/>
      <c r="M7" s="110"/>
      <c r="N7" s="55"/>
      <c r="O7" s="55"/>
    </row>
    <row r="8" spans="1:15" s="52" customFormat="1" ht="15.6" customHeight="1" x14ac:dyDescent="0.3">
      <c r="A8" s="53"/>
      <c r="B8" s="57"/>
      <c r="C8" s="51"/>
      <c r="D8" s="51"/>
      <c r="E8" s="54"/>
      <c r="F8" s="111"/>
      <c r="G8" s="112"/>
      <c r="H8" s="112"/>
      <c r="I8" s="112"/>
      <c r="J8" s="112"/>
      <c r="K8" s="112"/>
      <c r="L8" s="112"/>
      <c r="M8" s="113"/>
      <c r="N8" s="55"/>
      <c r="O8" s="55"/>
    </row>
    <row r="9" spans="1:15" s="3" customFormat="1" ht="15.6" customHeight="1" x14ac:dyDescent="0.3">
      <c r="A9" s="123" t="s">
        <v>44</v>
      </c>
      <c r="B9" s="124"/>
      <c r="C9" s="91">
        <f>L40</f>
        <v>0</v>
      </c>
      <c r="D9" s="24"/>
      <c r="E9" s="20"/>
      <c r="F9" s="114" t="s">
        <v>42</v>
      </c>
      <c r="G9" s="115"/>
      <c r="H9" s="115"/>
      <c r="I9" s="115"/>
      <c r="J9" s="115"/>
      <c r="K9" s="115"/>
      <c r="L9" s="115"/>
      <c r="M9" s="116"/>
      <c r="N9" s="4"/>
      <c r="O9" s="4"/>
    </row>
    <row r="10" spans="1:15" s="3" customFormat="1" ht="15.6" customHeight="1" x14ac:dyDescent="0.3">
      <c r="A10" s="125" t="s">
        <v>55</v>
      </c>
      <c r="B10" s="126"/>
      <c r="C10" s="126"/>
      <c r="D10" s="127"/>
      <c r="E10" s="2"/>
      <c r="F10" s="117"/>
      <c r="G10" s="118"/>
      <c r="H10" s="118"/>
      <c r="I10" s="118"/>
      <c r="J10" s="118"/>
      <c r="K10" s="118"/>
      <c r="L10" s="118"/>
      <c r="M10" s="119"/>
      <c r="N10" s="4"/>
      <c r="O10" s="4"/>
    </row>
    <row r="11" spans="1:15" s="3" customFormat="1" ht="15.6" customHeight="1" x14ac:dyDescent="0.3">
      <c r="A11" s="125"/>
      <c r="B11" s="126"/>
      <c r="C11" s="126"/>
      <c r="D11" s="127"/>
      <c r="E11" s="2"/>
      <c r="F11" s="117"/>
      <c r="G11" s="118"/>
      <c r="H11" s="118"/>
      <c r="I11" s="118"/>
      <c r="J11" s="118"/>
      <c r="K11" s="118"/>
      <c r="L11" s="118"/>
      <c r="M11" s="119"/>
      <c r="N11" s="4"/>
      <c r="O11" s="4"/>
    </row>
    <row r="12" spans="1:15" s="3" customFormat="1" ht="36.6" customHeight="1" x14ac:dyDescent="0.3">
      <c r="A12" s="128"/>
      <c r="B12" s="129"/>
      <c r="C12" s="129"/>
      <c r="D12" s="130"/>
      <c r="E12" s="2"/>
      <c r="F12" s="117"/>
      <c r="G12" s="118"/>
      <c r="H12" s="118"/>
      <c r="I12" s="118"/>
      <c r="J12" s="118"/>
      <c r="K12" s="118"/>
      <c r="L12" s="118"/>
      <c r="M12" s="119"/>
      <c r="N12" s="4"/>
      <c r="O12" s="4"/>
    </row>
    <row r="13" spans="1:15" s="3" customFormat="1" ht="30.95" customHeight="1" x14ac:dyDescent="0.3">
      <c r="A13" s="103" t="s">
        <v>52</v>
      </c>
      <c r="B13" s="104"/>
      <c r="C13" s="91">
        <f>M40</f>
        <v>0</v>
      </c>
      <c r="D13" s="24"/>
      <c r="E13" s="20"/>
      <c r="F13" s="117"/>
      <c r="G13" s="118"/>
      <c r="H13" s="118"/>
      <c r="I13" s="118"/>
      <c r="J13" s="118"/>
      <c r="K13" s="118"/>
      <c r="L13" s="118"/>
      <c r="M13" s="119"/>
      <c r="N13" s="4"/>
      <c r="O13" s="4"/>
    </row>
    <row r="14" spans="1:15" s="3" customFormat="1" ht="15.6" customHeight="1" x14ac:dyDescent="0.3">
      <c r="A14" s="125" t="s">
        <v>56</v>
      </c>
      <c r="B14" s="126"/>
      <c r="C14" s="126"/>
      <c r="D14" s="127"/>
      <c r="E14" s="2"/>
      <c r="F14" s="117"/>
      <c r="G14" s="118"/>
      <c r="H14" s="118"/>
      <c r="I14" s="118"/>
      <c r="J14" s="118"/>
      <c r="K14" s="118"/>
      <c r="L14" s="118"/>
      <c r="M14" s="119"/>
      <c r="N14" s="4"/>
      <c r="O14" s="4"/>
    </row>
    <row r="15" spans="1:15" s="3" customFormat="1" ht="23.25" customHeight="1" x14ac:dyDescent="0.3">
      <c r="A15" s="125"/>
      <c r="B15" s="126"/>
      <c r="C15" s="126"/>
      <c r="D15" s="127"/>
      <c r="E15" s="2"/>
      <c r="F15" s="117"/>
      <c r="G15" s="118"/>
      <c r="H15" s="118"/>
      <c r="I15" s="118"/>
      <c r="J15" s="118"/>
      <c r="K15" s="118"/>
      <c r="L15" s="118"/>
      <c r="M15" s="119"/>
      <c r="N15" s="4"/>
      <c r="O15" s="4"/>
    </row>
    <row r="16" spans="1:15" s="3" customFormat="1" ht="23.25" customHeight="1" x14ac:dyDescent="0.3">
      <c r="A16" s="125"/>
      <c r="B16" s="126"/>
      <c r="C16" s="126"/>
      <c r="D16" s="127"/>
      <c r="E16" s="2"/>
      <c r="F16" s="117"/>
      <c r="G16" s="118"/>
      <c r="H16" s="118"/>
      <c r="I16" s="118"/>
      <c r="J16" s="118"/>
      <c r="K16" s="118"/>
      <c r="L16" s="118"/>
      <c r="M16" s="119"/>
      <c r="N16" s="4"/>
      <c r="O16" s="4"/>
    </row>
    <row r="17" spans="1:15" s="3" customFormat="1" ht="19.5" customHeight="1" x14ac:dyDescent="0.3">
      <c r="A17" s="128"/>
      <c r="B17" s="129"/>
      <c r="C17" s="129"/>
      <c r="D17" s="130"/>
      <c r="E17" s="2"/>
      <c r="F17" s="117"/>
      <c r="G17" s="118"/>
      <c r="H17" s="118"/>
      <c r="I17" s="118"/>
      <c r="J17" s="118"/>
      <c r="K17" s="118"/>
      <c r="L17" s="118"/>
      <c r="M17" s="119"/>
      <c r="N17" s="4"/>
      <c r="O17" s="4"/>
    </row>
    <row r="18" spans="1:15" s="3" customFormat="1" ht="15.6" customHeight="1" x14ac:dyDescent="0.3">
      <c r="A18" s="25" t="s">
        <v>45</v>
      </c>
      <c r="B18" s="26"/>
      <c r="C18" s="26"/>
      <c r="D18" s="27"/>
      <c r="E18" s="2"/>
      <c r="F18" s="117"/>
      <c r="G18" s="118"/>
      <c r="H18" s="118"/>
      <c r="I18" s="118"/>
      <c r="J18" s="118"/>
      <c r="K18" s="118"/>
      <c r="L18" s="118"/>
      <c r="M18" s="119"/>
      <c r="N18" s="4"/>
      <c r="O18" s="4"/>
    </row>
    <row r="19" spans="1:15" s="3" customFormat="1" ht="35.1" customHeight="1" x14ac:dyDescent="0.3">
      <c r="A19" s="135" t="s">
        <v>57</v>
      </c>
      <c r="B19" s="136"/>
      <c r="C19" s="136"/>
      <c r="D19" s="137"/>
      <c r="E19" s="2"/>
      <c r="F19" s="117"/>
      <c r="G19" s="118"/>
      <c r="H19" s="118"/>
      <c r="I19" s="118"/>
      <c r="J19" s="118"/>
      <c r="K19" s="118"/>
      <c r="L19" s="118"/>
      <c r="M19" s="119"/>
      <c r="N19" s="4"/>
      <c r="O19" s="4"/>
    </row>
    <row r="20" spans="1:15" s="3" customFormat="1" ht="15.6" customHeight="1" x14ac:dyDescent="0.3">
      <c r="A20" s="28" t="s">
        <v>25</v>
      </c>
      <c r="B20" s="58"/>
      <c r="C20" s="133" t="s">
        <v>33</v>
      </c>
      <c r="D20" s="134"/>
      <c r="E20" s="2"/>
      <c r="F20" s="120"/>
      <c r="G20" s="121"/>
      <c r="H20" s="121"/>
      <c r="I20" s="121"/>
      <c r="J20" s="121"/>
      <c r="K20" s="121"/>
      <c r="L20" s="121"/>
      <c r="M20" s="122"/>
      <c r="N20" s="4"/>
      <c r="O20" s="4"/>
    </row>
    <row r="21" spans="1:15" s="3" customFormat="1" ht="15.6" customHeight="1" x14ac:dyDescent="0.3">
      <c r="A21" s="125" t="s">
        <v>54</v>
      </c>
      <c r="B21" s="126"/>
      <c r="C21" s="126"/>
      <c r="D21" s="127"/>
      <c r="E21" s="2"/>
      <c r="F21" s="31"/>
      <c r="G21" s="31"/>
      <c r="H21" s="31"/>
      <c r="I21" s="31"/>
      <c r="J21" s="31"/>
      <c r="K21" s="31"/>
      <c r="L21" s="31"/>
      <c r="M21" s="31"/>
      <c r="N21" s="4"/>
      <c r="O21" s="4"/>
    </row>
    <row r="22" spans="1:15" s="3" customFormat="1" ht="15.6" customHeight="1" x14ac:dyDescent="0.3">
      <c r="A22" s="125"/>
      <c r="B22" s="126"/>
      <c r="C22" s="126"/>
      <c r="D22" s="127"/>
      <c r="E22" s="2"/>
      <c r="F22" s="31"/>
      <c r="G22" s="31"/>
      <c r="H22" s="31"/>
      <c r="I22" s="31"/>
      <c r="J22" s="31"/>
      <c r="K22" s="31"/>
      <c r="L22" s="31"/>
      <c r="M22" s="31"/>
      <c r="N22" s="4"/>
      <c r="O22" s="4"/>
    </row>
    <row r="23" spans="1:15" s="5" customFormat="1" ht="15.6" customHeight="1" x14ac:dyDescent="0.3">
      <c r="A23" s="125"/>
      <c r="B23" s="126"/>
      <c r="C23" s="126"/>
      <c r="D23" s="127"/>
      <c r="E23" s="19"/>
      <c r="F23" s="31"/>
      <c r="G23" s="31"/>
      <c r="H23" s="31"/>
      <c r="I23" s="31"/>
      <c r="J23" s="31"/>
      <c r="K23" s="31"/>
      <c r="L23" s="31"/>
      <c r="M23" s="31"/>
      <c r="N23" s="4"/>
      <c r="O23" s="4"/>
    </row>
    <row r="24" spans="1:15" s="5" customFormat="1" x14ac:dyDescent="0.3">
      <c r="A24" s="125"/>
      <c r="B24" s="126"/>
      <c r="C24" s="126"/>
      <c r="D24" s="127"/>
      <c r="E24" s="17"/>
      <c r="F24" s="30"/>
      <c r="G24" s="30"/>
      <c r="H24" s="30"/>
      <c r="I24" s="30"/>
      <c r="J24" s="30"/>
      <c r="K24" s="30"/>
      <c r="L24" s="30"/>
      <c r="M24" s="30"/>
      <c r="N24" s="4"/>
      <c r="O24" s="4"/>
    </row>
    <row r="25" spans="1:15" s="5" customFormat="1" x14ac:dyDescent="0.3">
      <c r="A25" s="128"/>
      <c r="B25" s="129"/>
      <c r="C25" s="129"/>
      <c r="D25" s="130"/>
      <c r="E25" s="18"/>
      <c r="F25" s="23"/>
      <c r="G25" s="23"/>
      <c r="H25" s="23"/>
      <c r="I25" s="23"/>
      <c r="J25" s="23"/>
      <c r="K25" s="23"/>
      <c r="L25" s="23"/>
      <c r="M25" s="23"/>
      <c r="N25" s="4"/>
      <c r="O25" s="4"/>
    </row>
    <row r="26" spans="1:15" s="5" customFormat="1" ht="19.5" thickBot="1" x14ac:dyDescent="0.35">
      <c r="A26" s="21"/>
      <c r="B26" s="22"/>
      <c r="C26" s="1"/>
      <c r="D26" s="1"/>
      <c r="E26" s="4"/>
      <c r="F26" s="4"/>
      <c r="G26" s="4"/>
      <c r="H26" s="4"/>
      <c r="I26" s="4"/>
      <c r="J26" s="4"/>
      <c r="K26" s="4"/>
      <c r="L26" s="4"/>
      <c r="M26" s="4"/>
      <c r="N26" s="4"/>
      <c r="O26" s="4"/>
    </row>
    <row r="27" spans="1:15" x14ac:dyDescent="0.3">
      <c r="B27" s="131" t="s">
        <v>38</v>
      </c>
      <c r="C27" s="132"/>
      <c r="D27" s="132"/>
      <c r="E27" s="7" t="s">
        <v>0</v>
      </c>
      <c r="F27" s="7" t="s">
        <v>0</v>
      </c>
      <c r="G27" s="7" t="s">
        <v>0</v>
      </c>
      <c r="H27" s="75" t="s">
        <v>1</v>
      </c>
      <c r="I27" s="7" t="s">
        <v>0</v>
      </c>
      <c r="J27" s="7" t="s">
        <v>0</v>
      </c>
      <c r="K27" s="7" t="s">
        <v>0</v>
      </c>
      <c r="L27" s="75" t="s">
        <v>1</v>
      </c>
      <c r="M27" s="75" t="s">
        <v>1</v>
      </c>
      <c r="N27" s="4"/>
      <c r="O27" s="4"/>
    </row>
    <row r="28" spans="1:15" ht="75.75" thickBot="1" x14ac:dyDescent="0.35">
      <c r="B28" s="8" t="s">
        <v>2</v>
      </c>
      <c r="C28" s="9" t="s">
        <v>3</v>
      </c>
      <c r="D28" s="9" t="s">
        <v>4</v>
      </c>
      <c r="E28" s="10" t="s">
        <v>47</v>
      </c>
      <c r="F28" s="10" t="s">
        <v>48</v>
      </c>
      <c r="G28" s="10" t="s">
        <v>49</v>
      </c>
      <c r="H28" s="88" t="s">
        <v>36</v>
      </c>
      <c r="I28" s="32" t="s">
        <v>39</v>
      </c>
      <c r="J28" s="32" t="s">
        <v>40</v>
      </c>
      <c r="K28" s="32" t="s">
        <v>41</v>
      </c>
      <c r="L28" s="76" t="s">
        <v>50</v>
      </c>
      <c r="M28" s="77" t="s">
        <v>51</v>
      </c>
      <c r="N28" s="4"/>
      <c r="O28" s="4"/>
    </row>
    <row r="29" spans="1:15" ht="12.75" customHeight="1" x14ac:dyDescent="0.3">
      <c r="B29" s="29"/>
      <c r="C29" s="95" t="s">
        <v>37</v>
      </c>
      <c r="D29" s="96"/>
      <c r="E29" s="15" t="s">
        <v>15</v>
      </c>
      <c r="F29" s="15" t="s">
        <v>16</v>
      </c>
      <c r="G29" s="15" t="s">
        <v>17</v>
      </c>
      <c r="H29" s="89"/>
      <c r="I29" s="15" t="s">
        <v>18</v>
      </c>
      <c r="J29" s="15" t="s">
        <v>19</v>
      </c>
      <c r="K29" s="15" t="s">
        <v>20</v>
      </c>
      <c r="L29" s="78"/>
      <c r="M29" s="79"/>
      <c r="N29" s="4"/>
      <c r="O29" s="4"/>
    </row>
    <row r="30" spans="1:15" ht="12.75" customHeight="1" x14ac:dyDescent="0.3">
      <c r="B30" s="16"/>
      <c r="C30" s="97"/>
      <c r="D30" s="98"/>
      <c r="E30" s="93" t="str">
        <f>IFERROR(G30-2,"Fill in G30")</f>
        <v>Fill in G30</v>
      </c>
      <c r="F30" s="93" t="str">
        <f>IFERROR(G30-1,"Fill in G30")</f>
        <v>Fill in G30</v>
      </c>
      <c r="G30" s="33" t="s">
        <v>58</v>
      </c>
      <c r="H30" s="90"/>
      <c r="I30" s="93" t="str">
        <f>IFERROR(G30+2,"Fill in G30")</f>
        <v>Fill in G30</v>
      </c>
      <c r="J30" s="93" t="str">
        <f>IFERROR(G30+3,"Fill in G30")</f>
        <v>Fill in G30</v>
      </c>
      <c r="K30" s="93" t="str">
        <f>IFERROR(G30+4,"Fill in G30")</f>
        <v>Fill in G30</v>
      </c>
      <c r="L30" s="80"/>
      <c r="M30" s="81"/>
      <c r="N30" s="4"/>
      <c r="O30" s="4"/>
    </row>
    <row r="31" spans="1:15" s="40" customFormat="1" x14ac:dyDescent="0.3">
      <c r="A31" s="87"/>
      <c r="B31" s="62" t="s">
        <v>5</v>
      </c>
      <c r="C31" s="63"/>
      <c r="D31" s="63"/>
      <c r="E31" s="63"/>
      <c r="F31" s="63"/>
      <c r="G31" s="63"/>
      <c r="H31" s="63"/>
      <c r="I31" s="63"/>
      <c r="J31" s="63"/>
      <c r="K31" s="63"/>
      <c r="L31" s="63"/>
      <c r="M31" s="82"/>
      <c r="N31" s="55"/>
      <c r="O31" s="55"/>
    </row>
    <row r="32" spans="1:15" x14ac:dyDescent="0.3">
      <c r="A32" s="11"/>
      <c r="B32" s="12" t="s">
        <v>26</v>
      </c>
      <c r="C32" s="13" t="s">
        <v>27</v>
      </c>
      <c r="D32" s="13" t="s">
        <v>6</v>
      </c>
      <c r="E32" s="34"/>
      <c r="F32" s="35"/>
      <c r="G32" s="35"/>
      <c r="H32" s="61">
        <f>IFERROR(SUM(E32:G32),0)</f>
        <v>0</v>
      </c>
      <c r="I32" s="35"/>
      <c r="J32" s="35"/>
      <c r="K32" s="35"/>
      <c r="L32" s="61">
        <f>IFERROR(SUM(I32:K32),0)</f>
        <v>0</v>
      </c>
      <c r="M32" s="83">
        <f>IFERROR(SUM(H32+L32),0)</f>
        <v>0</v>
      </c>
      <c r="N32" s="4"/>
      <c r="O32" s="4"/>
    </row>
    <row r="33" spans="1:15" x14ac:dyDescent="0.3">
      <c r="A33" s="11"/>
      <c r="B33" s="12" t="s">
        <v>7</v>
      </c>
      <c r="C33" s="13" t="s">
        <v>21</v>
      </c>
      <c r="D33" s="13" t="s">
        <v>6</v>
      </c>
      <c r="E33" s="35"/>
      <c r="F33" s="35"/>
      <c r="G33" s="35"/>
      <c r="H33" s="61">
        <f>IFERROR(SUM(E33:G33),0)</f>
        <v>0</v>
      </c>
      <c r="I33" s="35"/>
      <c r="J33" s="35"/>
      <c r="K33" s="35"/>
      <c r="L33" s="61">
        <f>IFERROR(SUM(I33:K33),0)</f>
        <v>0</v>
      </c>
      <c r="M33" s="83">
        <f>IFERROR(SUM(H33+L33),0)</f>
        <v>0</v>
      </c>
      <c r="N33" s="4"/>
      <c r="O33" s="4"/>
    </row>
    <row r="34" spans="1:15" s="40" customFormat="1" ht="19.5" thickBot="1" x14ac:dyDescent="0.35">
      <c r="A34" s="84"/>
      <c r="B34" s="59" t="s">
        <v>8</v>
      </c>
      <c r="C34" s="60" t="s">
        <v>9</v>
      </c>
      <c r="D34" s="60" t="s">
        <v>10</v>
      </c>
      <c r="E34" s="92">
        <f t="shared" ref="E34:G34" si="0">SUM(E32:E33)</f>
        <v>0</v>
      </c>
      <c r="F34" s="60">
        <f t="shared" si="0"/>
        <v>0</v>
      </c>
      <c r="G34" s="60">
        <f t="shared" si="0"/>
        <v>0</v>
      </c>
      <c r="H34" s="61">
        <f>IFERROR(SUM(E34:G34),"")</f>
        <v>0</v>
      </c>
      <c r="I34" s="60">
        <f t="shared" ref="I34:K34" si="1">SUM(I32:I33)</f>
        <v>0</v>
      </c>
      <c r="J34" s="60">
        <f t="shared" si="1"/>
        <v>0</v>
      </c>
      <c r="K34" s="60">
        <f t="shared" si="1"/>
        <v>0</v>
      </c>
      <c r="L34" s="61">
        <f>IFERROR(SUM(I34:K34),"")</f>
        <v>0</v>
      </c>
      <c r="M34" s="83">
        <f>IFERROR(SUM(H34+L34),0)</f>
        <v>0</v>
      </c>
      <c r="N34" s="55"/>
      <c r="O34" s="55"/>
    </row>
    <row r="35" spans="1:15" s="40" customFormat="1" x14ac:dyDescent="0.3">
      <c r="A35" s="84"/>
      <c r="B35" s="85" t="s">
        <v>11</v>
      </c>
      <c r="C35" s="86"/>
      <c r="D35" s="86"/>
      <c r="E35" s="63"/>
      <c r="F35" s="63"/>
      <c r="G35" s="63"/>
      <c r="H35" s="64"/>
      <c r="I35" s="63"/>
      <c r="J35" s="63"/>
      <c r="K35" s="63"/>
      <c r="L35" s="63"/>
      <c r="M35" s="65"/>
      <c r="N35" s="55"/>
      <c r="O35" s="55"/>
    </row>
    <row r="36" spans="1:15" x14ac:dyDescent="0.3">
      <c r="A36" s="11"/>
      <c r="B36" s="12" t="s">
        <v>26</v>
      </c>
      <c r="C36" s="13" t="s">
        <v>27</v>
      </c>
      <c r="D36" s="13" t="s">
        <v>6</v>
      </c>
      <c r="E36" s="35"/>
      <c r="F36" s="35"/>
      <c r="G36" s="35"/>
      <c r="H36" s="61">
        <f>IFERROR(SUM(E36:G36),0)</f>
        <v>0</v>
      </c>
      <c r="I36" s="35"/>
      <c r="J36" s="35"/>
      <c r="K36" s="35"/>
      <c r="L36" s="61">
        <f>IFERROR(SUM(I36:K36),0)</f>
        <v>0</v>
      </c>
      <c r="M36" s="83">
        <f>IFERROR(SUM(H36+L36),0)</f>
        <v>0</v>
      </c>
      <c r="N36" s="4"/>
      <c r="O36" s="4"/>
    </row>
    <row r="37" spans="1:15" x14ac:dyDescent="0.3">
      <c r="A37" s="11"/>
      <c r="B37" s="12" t="s">
        <v>28</v>
      </c>
      <c r="C37" s="13" t="s">
        <v>29</v>
      </c>
      <c r="D37" s="13" t="s">
        <v>6</v>
      </c>
      <c r="E37" s="35"/>
      <c r="F37" s="35"/>
      <c r="G37" s="35"/>
      <c r="H37" s="61">
        <f>IFERROR(SUM(E37:G37),0)</f>
        <v>0</v>
      </c>
      <c r="I37" s="35"/>
      <c r="J37" s="35"/>
      <c r="K37" s="35"/>
      <c r="L37" s="61">
        <f>IFERROR(SUM(I37:K37),0)</f>
        <v>0</v>
      </c>
      <c r="M37" s="83">
        <f>IFERROR(SUM(H37+L37),0)</f>
        <v>0</v>
      </c>
      <c r="N37" s="4"/>
      <c r="O37" s="4"/>
    </row>
    <row r="38" spans="1:15" s="40" customFormat="1" x14ac:dyDescent="0.3">
      <c r="A38" s="84"/>
      <c r="B38" s="59" t="s">
        <v>12</v>
      </c>
      <c r="C38" s="60" t="s">
        <v>9</v>
      </c>
      <c r="D38" s="60" t="s">
        <v>10</v>
      </c>
      <c r="E38" s="60">
        <f t="shared" ref="E38:G38" si="2">SUM(E36:E37)</f>
        <v>0</v>
      </c>
      <c r="F38" s="60">
        <f t="shared" si="2"/>
        <v>0</v>
      </c>
      <c r="G38" s="60">
        <f t="shared" si="2"/>
        <v>0</v>
      </c>
      <c r="H38" s="61">
        <f>IFERROR(SUM(E38:G38),"")</f>
        <v>0</v>
      </c>
      <c r="I38" s="60">
        <f t="shared" ref="I38:K38" si="3">SUM(I36:I37)</f>
        <v>0</v>
      </c>
      <c r="J38" s="60">
        <f t="shared" si="3"/>
        <v>0</v>
      </c>
      <c r="K38" s="60">
        <f t="shared" si="3"/>
        <v>0</v>
      </c>
      <c r="L38" s="61">
        <f>IFERROR(SUM(I38:K38),"")</f>
        <v>0</v>
      </c>
      <c r="M38" s="83">
        <f>IFERROR(SUM(H38+L38),0)</f>
        <v>0</v>
      </c>
      <c r="N38" s="55"/>
      <c r="O38" s="55"/>
    </row>
    <row r="39" spans="1:15" s="40" customFormat="1" x14ac:dyDescent="0.3">
      <c r="A39" s="84"/>
      <c r="B39" s="62" t="s">
        <v>13</v>
      </c>
      <c r="C39" s="63"/>
      <c r="D39" s="63"/>
      <c r="E39" s="63"/>
      <c r="F39" s="63"/>
      <c r="G39" s="63"/>
      <c r="H39" s="64"/>
      <c r="I39" s="63"/>
      <c r="J39" s="63"/>
      <c r="K39" s="63"/>
      <c r="L39" s="63"/>
      <c r="M39" s="65"/>
      <c r="N39" s="55"/>
      <c r="O39" s="55"/>
    </row>
    <row r="40" spans="1:15" x14ac:dyDescent="0.3">
      <c r="A40" s="11"/>
      <c r="B40" s="59" t="s">
        <v>14</v>
      </c>
      <c r="C40" s="60" t="s">
        <v>9</v>
      </c>
      <c r="D40" s="60" t="s">
        <v>10</v>
      </c>
      <c r="E40" s="60">
        <f t="shared" ref="E40:M40" si="4">E34+E38</f>
        <v>0</v>
      </c>
      <c r="F40" s="60">
        <f t="shared" si="4"/>
        <v>0</v>
      </c>
      <c r="G40" s="60">
        <f t="shared" si="4"/>
        <v>0</v>
      </c>
      <c r="H40" s="66">
        <f t="shared" si="4"/>
        <v>0</v>
      </c>
      <c r="I40" s="60">
        <f t="shared" si="4"/>
        <v>0</v>
      </c>
      <c r="J40" s="60">
        <f t="shared" si="4"/>
        <v>0</v>
      </c>
      <c r="K40" s="60">
        <f t="shared" si="4"/>
        <v>0</v>
      </c>
      <c r="L40" s="67">
        <f t="shared" si="4"/>
        <v>0</v>
      </c>
      <c r="M40" s="68">
        <f t="shared" si="4"/>
        <v>0</v>
      </c>
      <c r="N40" s="4"/>
      <c r="O40" s="4"/>
    </row>
    <row r="41" spans="1:15" ht="19.5" thickBot="1" x14ac:dyDescent="0.3">
      <c r="A41" s="11"/>
      <c r="B41" s="69"/>
      <c r="C41" s="70"/>
      <c r="D41" s="70"/>
      <c r="E41" s="70"/>
      <c r="F41" s="70"/>
      <c r="G41" s="71"/>
      <c r="H41" s="70"/>
      <c r="I41" s="70"/>
      <c r="J41" s="70"/>
      <c r="K41" s="72" t="s">
        <v>46</v>
      </c>
      <c r="L41" s="73">
        <f>IFERROR((L32+L36)/L40,0)</f>
        <v>0</v>
      </c>
      <c r="M41" s="74"/>
      <c r="N41" s="14"/>
      <c r="O41" s="14"/>
    </row>
    <row r="42" spans="1:15" ht="15.6" customHeight="1" x14ac:dyDescent="0.25"/>
  </sheetData>
  <sheetProtection algorithmName="SHA-512" hashValue="9gR2eur/ZjdUjL1vomDLpMX8Zc56Hjz2wC1RK5AIu/mpqf8bHFYtIO37RbgDG8o0gtDNogTjB3AV0Vx39/ynMQ==" saltValue="7PqzSvxSnblsfmFaI5EvHQ==" spinCount="100000" sheet="1" objects="1" scenarios="1"/>
  <mergeCells count="15">
    <mergeCell ref="A3:O3"/>
    <mergeCell ref="C29:D30"/>
    <mergeCell ref="C5:D5"/>
    <mergeCell ref="C6:D6"/>
    <mergeCell ref="C7:D7"/>
    <mergeCell ref="A13:B13"/>
    <mergeCell ref="F5:M8"/>
    <mergeCell ref="F9:M20"/>
    <mergeCell ref="A9:B9"/>
    <mergeCell ref="A10:D12"/>
    <mergeCell ref="B27:D27"/>
    <mergeCell ref="A14:D17"/>
    <mergeCell ref="C20:D20"/>
    <mergeCell ref="A21:D25"/>
    <mergeCell ref="A19:D19"/>
  </mergeCells>
  <dataValidations count="3">
    <dataValidation type="whole" allowBlank="1" showInputMessage="1" showErrorMessage="1" error="You must enter must be a whole number between $1,000,000 and $5,000,000 in Cell C7 for the HP-FA Award Amount Requested." promptTitle="HP-FA Award Amount Request:" prompt="Enter a dollar amount that is a whole number between $1,000,000 and $5,000,000." sqref="C7:D7" xr:uid="{80E5B240-A413-40FA-A3A1-549B3F9CD013}">
      <formula1>1000000</formula1>
      <formula2>5000000</formula2>
    </dataValidation>
    <dataValidation type="whole" operator="greaterThanOrEqual" allowBlank="1" showErrorMessage="1" errorTitle="Invalid number" error="Please enter a positive whole number of housing units in the manila cells in Rows 32, 33, 36, and 37." sqref="E32:G33 I32:K33 E36:G37 I36:K37" xr:uid="{AE2C40E4-165F-4B07-B46B-112E166FA7CA}">
      <formula1>0</formula1>
    </dataValidation>
    <dataValidation type="textLength" allowBlank="1" showInputMessage="1" showErrorMessage="1" error="You have exceeded the character count for this response. Click &quot;Retry&quot; to edit." sqref="F9:M20" xr:uid="{E772839B-F326-41C0-97BB-5065846280D6}">
      <formula1>1</formula1>
      <formula2>2250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59B66D-4D4E-4E0C-9256-8902F531934D}">
          <x14:formula1>
            <xm:f>UTILITY!$B$9:$B$11</xm:f>
          </x14:formula1>
          <xm:sqref>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C800-462F-46F5-92C5-024554EC5BE5}">
  <sheetPr>
    <tabColor theme="1"/>
  </sheetPr>
  <dimension ref="B1:B11"/>
  <sheetViews>
    <sheetView workbookViewId="0">
      <selection activeCell="B8" sqref="B8"/>
    </sheetView>
  </sheetViews>
  <sheetFormatPr defaultRowHeight="15" x14ac:dyDescent="0.25"/>
  <cols>
    <col min="2" max="2" width="11.85546875" customWidth="1"/>
  </cols>
  <sheetData>
    <row r="1" spans="2:2" x14ac:dyDescent="0.25">
      <c r="B1" t="s">
        <v>24</v>
      </c>
    </row>
    <row r="2" spans="2:2" x14ac:dyDescent="0.25">
      <c r="B2" t="s">
        <v>22</v>
      </c>
    </row>
    <row r="3" spans="2:2" x14ac:dyDescent="0.25">
      <c r="B3" t="s">
        <v>23</v>
      </c>
    </row>
    <row r="6" spans="2:2" x14ac:dyDescent="0.25">
      <c r="B6" t="s">
        <v>30</v>
      </c>
    </row>
    <row r="7" spans="2:2" x14ac:dyDescent="0.25">
      <c r="B7" t="s">
        <v>31</v>
      </c>
    </row>
    <row r="9" spans="2:2" x14ac:dyDescent="0.25">
      <c r="B9" t="s">
        <v>58</v>
      </c>
    </row>
    <row r="10" spans="2:2" x14ac:dyDescent="0.25">
      <c r="B10">
        <v>2023</v>
      </c>
    </row>
    <row r="11" spans="2:2" x14ac:dyDescent="0.25">
      <c r="B11">
        <v>2024</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617B4980082D439AF6BF7547F4FE1A" ma:contentTypeVersion="19" ma:contentTypeDescription="Create a new document." ma:contentTypeScope="" ma:versionID="3a088a86c227d1ca737e3a733b5c643d">
  <xsd:schema xmlns:xsd="http://www.w3.org/2001/XMLSchema" xmlns:xs="http://www.w3.org/2001/XMLSchema" xmlns:p="http://schemas.microsoft.com/office/2006/metadata/properties" xmlns:ns1="http://schemas.microsoft.com/sharepoint/v3" xmlns:ns2="52222ef0-b167-44f5-92f7-438fda0857cd" xmlns:ns3="2ca70ac7-37d1-4908-957b-37d058a5062e" xmlns:ns4="http://schemas.microsoft.com/sharepoint/v4" xmlns:ns5="9856a50b-da12-448a-93c4-d6f905d0ff42" targetNamespace="http://schemas.microsoft.com/office/2006/metadata/properties" ma:root="true" ma:fieldsID="85f2707f43919acf42e68965bbfdbb32" ns1:_="" ns2:_="" ns3:_="" ns4:_="" ns5:_="">
    <xsd:import namespace="http://schemas.microsoft.com/sharepoint/v3"/>
    <xsd:import namespace="52222ef0-b167-44f5-92f7-438fda0857cd"/>
    <xsd:import namespace="2ca70ac7-37d1-4908-957b-37d058a5062e"/>
    <xsd:import namespace="http://schemas.microsoft.com/sharepoint/v4"/>
    <xsd:import namespace="9856a50b-da12-448a-93c4-d6f905d0ff42"/>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4:IconOverlay" minOccurs="0"/>
                <xsd:element ref="ns1:_vti_ItemDeclaredRecord" minOccurs="0"/>
                <xsd:element ref="ns1:_vti_ItemHoldRecordStatus"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3" nillable="true" ma:displayName="Declared Record" ma:hidden="true" ma:internalName="_vti_ItemDeclaredRecord" ma:readOnly="true">
      <xsd:simpleType>
        <xsd:restriction base="dms:DateTime"/>
      </xsd:simpleType>
    </xsd:element>
    <xsd:element name="_vti_ItemHoldRecordStatus" ma:index="14"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ca70ac7-37d1-4908-957b-37d058a5062e" elementFormDefault="qualified">
    <xsd:import namespace="http://schemas.microsoft.com/office/2006/documentManagement/types"/>
    <xsd:import namespace="http://schemas.microsoft.com/office/infopath/2007/PartnerControls"/>
    <xsd:element name="Document_x0020_Type" ma:index="11" nillable="true" ma:displayName="Document Type" ma:internalName="Document_x0020_Typ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56a50b-da12-448a-93c4-d6f905d0ff4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358c94b6-0c1f-4fd9-98f4-f8d13a80f1e0"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52222ef0-b167-44f5-92f7-438fda0857cd">DOCDFI-33-7540</_dlc_DocId>
    <_dlc_DocIdUrl xmlns="52222ef0-b167-44f5-92f7-438fda0857cd">
      <Url>https://my.treasury.gov/collab/CDFI/CDFI-NACA_Team_Site/_layouts/15/DocIdRedir.aspx?ID=DOCDFI-33-7540</Url>
      <Description>DOCDFI-33-7540</Description>
    </_dlc_DocIdUrl>
    <IconOverlay xmlns="http://schemas.microsoft.com/sharepoint/v4" xsi:nil="true"/>
    <Document_x0020_Type xmlns="2ca70ac7-37d1-4908-957b-37d058a5062e" xsi:nil="true"/>
  </documentManagement>
</p:properties>
</file>

<file path=customXml/itemProps1.xml><?xml version="1.0" encoding="utf-8"?>
<ds:datastoreItem xmlns:ds="http://schemas.openxmlformats.org/officeDocument/2006/customXml" ds:itemID="{92CD2EE2-09FD-449A-A800-D2A4E4952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2ca70ac7-37d1-4908-957b-37d058a5062e"/>
    <ds:schemaRef ds:uri="http://schemas.microsoft.com/sharepoint/v4"/>
    <ds:schemaRef ds:uri="9856a50b-da12-448a-93c4-d6f905d0ff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32DADD-4C00-483E-94CA-2F3BCC5508C1}">
  <ds:schemaRefs>
    <ds:schemaRef ds:uri="http://schemas.microsoft.com/sharepoint/events"/>
  </ds:schemaRefs>
</ds:datastoreItem>
</file>

<file path=customXml/itemProps3.xml><?xml version="1.0" encoding="utf-8"?>
<ds:datastoreItem xmlns:ds="http://schemas.openxmlformats.org/officeDocument/2006/customXml" ds:itemID="{4C9CFEC3-85DA-4458-B87A-3DA0554E2864}">
  <ds:schemaRefs>
    <ds:schemaRef ds:uri="Microsoft.SharePoint.Taxonomy.ContentTypeSync"/>
  </ds:schemaRefs>
</ds:datastoreItem>
</file>

<file path=customXml/itemProps4.xml><?xml version="1.0" encoding="utf-8"?>
<ds:datastoreItem xmlns:ds="http://schemas.openxmlformats.org/officeDocument/2006/customXml" ds:itemID="{CD01437D-6A45-49E7-9814-F76A8BA0D9E2}">
  <ds:schemaRefs>
    <ds:schemaRef ds:uri="http://schemas.microsoft.com/sharepoint/v3/contenttype/forms"/>
  </ds:schemaRefs>
</ds:datastoreItem>
</file>

<file path=customXml/itemProps5.xml><?xml version="1.0" encoding="utf-8"?>
<ds:datastoreItem xmlns:ds="http://schemas.openxmlformats.org/officeDocument/2006/customXml" ds:itemID="{C19DEBCC-C8DA-46AD-825E-D383D3E96FA4}">
  <ds:schemaRefs>
    <ds:schemaRef ds:uri="http://schemas.microsoft.com/sharepoint/v3"/>
    <ds:schemaRef ds:uri="http://purl.org/dc/elements/1.1/"/>
    <ds:schemaRef ds:uri="2ca70ac7-37d1-4908-957b-37d058a5062e"/>
    <ds:schemaRef ds:uri="http://purl.org/dc/terms/"/>
    <ds:schemaRef ds:uri="http://purl.org/dc/dcmitype/"/>
    <ds:schemaRef ds:uri="http://schemas.microsoft.com/office/2006/documentManagement/types"/>
    <ds:schemaRef ds:uri="http://schemas.microsoft.com/sharepoint/v4"/>
    <ds:schemaRef ds:uri="http://schemas.microsoft.com/office/infopath/2007/PartnerControls"/>
    <ds:schemaRef ds:uri="9856a50b-da12-448a-93c4-d6f905d0ff42"/>
    <ds:schemaRef ds:uri="52222ef0-b167-44f5-92f7-438fda0857cd"/>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Excel HP-FA Application</vt:lpstr>
      <vt:lpstr>UTILITY</vt:lpstr>
    </vt:vector>
  </TitlesOfParts>
  <Company>TTB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HP-FA Application</dc:title>
  <dc:creator>CDFI Fund</dc:creator>
  <cp:lastModifiedBy>Thomas, Monika</cp:lastModifiedBy>
  <cp:lastPrinted>2025-01-23T13:47:11Z</cp:lastPrinted>
  <dcterms:created xsi:type="dcterms:W3CDTF">2024-08-23T14:45:55Z</dcterms:created>
  <dcterms:modified xsi:type="dcterms:W3CDTF">2025-02-20T19:40:32Z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65a7aa03-9d52-4259-a11c-c316afe8eeec</vt:lpwstr>
  </property>
  <property fmtid="{D5CDD505-2E9C-101B-9397-08002B2CF9AE}" pid="3" name="ContentTypeId">
    <vt:lpwstr>0x0101005D617B4980082D439AF6BF7547F4FE1A</vt:lpwstr>
  </property>
  <property fmtid="{D5CDD505-2E9C-101B-9397-08002B2CF9AE}" pid="4" name="MSIP_Label_c9a1b251-8b9e-4059-8b96-32f7259f1931_Enabled">
    <vt:lpwstr>true</vt:lpwstr>
  </property>
  <property fmtid="{D5CDD505-2E9C-101B-9397-08002B2CF9AE}" pid="5" name="MSIP_Label_c9a1b251-8b9e-4059-8b96-32f7259f1931_SetDate">
    <vt:lpwstr>2024-11-14T18:30:07Z</vt:lpwstr>
  </property>
  <property fmtid="{D5CDD505-2E9C-101B-9397-08002B2CF9AE}" pid="6" name="MSIP_Label_c9a1b251-8b9e-4059-8b96-32f7259f1931_Method">
    <vt:lpwstr>Standard</vt:lpwstr>
  </property>
  <property fmtid="{D5CDD505-2E9C-101B-9397-08002B2CF9AE}" pid="7" name="MSIP_Label_c9a1b251-8b9e-4059-8b96-32f7259f1931_Name">
    <vt:lpwstr>CUI Basic</vt:lpwstr>
  </property>
  <property fmtid="{D5CDD505-2E9C-101B-9397-08002B2CF9AE}" pid="8" name="MSIP_Label_c9a1b251-8b9e-4059-8b96-32f7259f1931_SiteId">
    <vt:lpwstr>ab5eeca9-2540-4909-a9ee-17cb3edf5cec</vt:lpwstr>
  </property>
  <property fmtid="{D5CDD505-2E9C-101B-9397-08002B2CF9AE}" pid="9" name="MSIP_Label_c9a1b251-8b9e-4059-8b96-32f7259f1931_ActionId">
    <vt:lpwstr>4ed400be-764f-41ef-a14a-bf867228ec10</vt:lpwstr>
  </property>
  <property fmtid="{D5CDD505-2E9C-101B-9397-08002B2CF9AE}" pid="10" name="MSIP_Label_c9a1b251-8b9e-4059-8b96-32f7259f1931_ContentBits">
    <vt:lpwstr>0</vt:lpwstr>
  </property>
</Properties>
</file>